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2"/>
  </bookViews>
  <sheets>
    <sheet name="SCHEDA 1  2011-2013 " sheetId="1" r:id="rId1"/>
    <sheet name="scheda 2 2011-2013" sheetId="2" r:id="rId2"/>
    <sheet name="SCHEDA 3 2011-2013" sheetId="3" r:id="rId3"/>
  </sheets>
  <definedNames>
    <definedName name="_xlnm._FilterDatabase" localSheetId="1" hidden="1">'scheda 2 2011-2013'!$I$11:$N$82</definedName>
    <definedName name="_xlnm.Print_Area" localSheetId="1">'scheda 2 2011-2013'!$A$1:$S$96</definedName>
    <definedName name="_xlnm.Print_Area" localSheetId="2">'SCHEDA 3 2011-2013'!$A$1:$M$64</definedName>
    <definedName name="_xlnm.Print_Titles" localSheetId="1">'scheda 2 2011-2013'!$1:$12</definedName>
    <definedName name="_xlnm.Print_Titles" localSheetId="2">'SCHEDA 3 2011-2013'!$1:$8</definedName>
  </definedNames>
  <calcPr fullCalcOnLoad="1"/>
</workbook>
</file>

<file path=xl/comments2.xml><?xml version="1.0" encoding="utf-8"?>
<comments xmlns="http://schemas.openxmlformats.org/spreadsheetml/2006/main">
  <authors>
    <author>wrgrw</author>
  </authors>
  <commentList>
    <comment ref="I11" authorId="0">
      <text>
        <r>
          <rPr>
            <sz val="8"/>
            <rFont val="Tahoma"/>
            <family val="2"/>
          </rPr>
          <t xml:space="preserve">
l'opera esce dal primo anno della programmazione quando: 1) è assistita da progetto esecutivo finanziato 2)valutazioni differenti ne rendono opportuno lo spostamento nelle annualità successive o l'eliminazione</t>
        </r>
      </text>
    </comment>
  </commentList>
</comments>
</file>

<file path=xl/sharedStrings.xml><?xml version="1.0" encoding="utf-8"?>
<sst xmlns="http://schemas.openxmlformats.org/spreadsheetml/2006/main" count="786" uniqueCount="279">
  <si>
    <t>CODICE ISTAT</t>
  </si>
  <si>
    <t>DESCRIZIONE DELL'INTERVENTO</t>
  </si>
  <si>
    <t>STIMA DEI COSTI DEL PROGRAMMA</t>
  </si>
  <si>
    <t>Cessione immobili</t>
  </si>
  <si>
    <t>Apporto di capitale privato</t>
  </si>
  <si>
    <t>Importo</t>
  </si>
  <si>
    <t>Cod. Int. Amm.ne (1)</t>
  </si>
  <si>
    <t>CODICE UNICO INTERVENTO (2)</t>
  </si>
  <si>
    <t>DESCRIZIONE INTERVENTO</t>
  </si>
  <si>
    <t>RESPONSABILE DEL PROCEDIMENTO</t>
  </si>
  <si>
    <t>Cognome</t>
  </si>
  <si>
    <t>Nome</t>
  </si>
  <si>
    <t>IMPORTO INTERVENTO</t>
  </si>
  <si>
    <t>CONFORMITA'</t>
  </si>
  <si>
    <t>Amb (S/N)</t>
  </si>
  <si>
    <t>Urb   (S/N)</t>
  </si>
  <si>
    <t>Priorità (4)</t>
  </si>
  <si>
    <t>STATO PROGETTAZIONE approvata (5)</t>
  </si>
  <si>
    <t>Tempi di esecuzione</t>
  </si>
  <si>
    <t>TRIM/ANNO INIZIO LAVORI</t>
  </si>
  <si>
    <t>TRIM/ANNO FINE LAVORI</t>
  </si>
  <si>
    <t>Finanziamento</t>
  </si>
  <si>
    <t>Annotazioni</t>
  </si>
  <si>
    <t>euro</t>
  </si>
  <si>
    <t>16</t>
  </si>
  <si>
    <t>TOT. CAT. 01</t>
  </si>
  <si>
    <t xml:space="preserve">            CAT.  EDILIZIA SOCIALE E SCOLASTICA  cod. A05 08</t>
  </si>
  <si>
    <t>08</t>
  </si>
  <si>
    <t>TOT. CAT. 08</t>
  </si>
  <si>
    <t xml:space="preserve">           CAT.   ALTRA EDILIZIA PUBBLICA  cod. A05 09</t>
  </si>
  <si>
    <t>09</t>
  </si>
  <si>
    <t>TOT. CAT. 09</t>
  </si>
  <si>
    <t>35</t>
  </si>
  <si>
    <t>TOT. CAT. 35</t>
  </si>
  <si>
    <t xml:space="preserve">            CAT. DIFESA DEL SUOLO   cod. A02 05 </t>
  </si>
  <si>
    <t>05</t>
  </si>
  <si>
    <t>TOT. CAT. 05</t>
  </si>
  <si>
    <t xml:space="preserve">           CAT. ALTRE INFRASTRUTTURE PUBBLICHE NON ALTROVE CLASSIFICATE    cod.A06  90 </t>
  </si>
  <si>
    <t>90</t>
  </si>
  <si>
    <t>TOT. CAT. 90</t>
  </si>
  <si>
    <t xml:space="preserve">              CAT. BENI CULTURALI  cod. A05 11 </t>
  </si>
  <si>
    <t>11</t>
  </si>
  <si>
    <t>TOT. CAT. 11</t>
  </si>
  <si>
    <t>TIPOLOGIA RISORSE</t>
  </si>
  <si>
    <t>Arco temporale di validità del programma</t>
  </si>
  <si>
    <t>Importo totale</t>
  </si>
  <si>
    <t xml:space="preserve">Entrate aventi destinazione vincolata per legge </t>
  </si>
  <si>
    <t>Entrate acquisite mediante contrazione di mutuo</t>
  </si>
  <si>
    <t>Entrate acquisite mediante apporti di capitali privati</t>
  </si>
  <si>
    <t>Trasferimento di immobili ex art. 19, c. 5-ter L. n. 109/94</t>
  </si>
  <si>
    <t xml:space="preserve">Stanziamenti di bilancio </t>
  </si>
  <si>
    <t>Altro (1)</t>
  </si>
  <si>
    <t>(1) Compresa la cessione di immobili</t>
  </si>
  <si>
    <t>(1) Eventuale codice identificativo dell'intervento attribuito dall'Amministrazione (può essere vuoto)</t>
  </si>
  <si>
    <t>(2) La codifica dell'intervento CUI (C.F. + ANNO + n. progressivo) verrà composta e confermata, al momento della pubblicazione, dal sistema informativo di gestione</t>
  </si>
  <si>
    <t>(3) Indicare le finalità utilizzazndo la Tabella 5</t>
  </si>
  <si>
    <t>(4) Vedi art. 14 comma 3 della legge 109/94 e s.m.i. secondo le priorità indicate dall'Amministrazione con una scala espressa in tre livelli (1=massima priorità; 3= minima priorità)</t>
  </si>
  <si>
    <t>(5) Indicare la fase della progettazione approvata dell'opera come da Tabella 4</t>
  </si>
  <si>
    <t>DELL'AMMINISTRAZIONE DEL COMUNE DI CANOSA DI PUGLIA</t>
  </si>
  <si>
    <t>TOTALE PER ANNO</t>
  </si>
  <si>
    <t>TOTALE TRIENNIO</t>
  </si>
  <si>
    <t xml:space="preserve">TOTALE </t>
  </si>
  <si>
    <t>QUADRO DELLE RISORSE DISPONIBILI</t>
  </si>
  <si>
    <t>mutuo a contrarsi</t>
  </si>
  <si>
    <t>Ministero delle Infrastrutture: contratti di quartiere</t>
  </si>
  <si>
    <t>PIT Nord Barese</t>
  </si>
  <si>
    <t xml:space="preserve">          CAT.  STRADALI   cod.A01 01</t>
  </si>
  <si>
    <t>01</t>
  </si>
  <si>
    <t>S</t>
  </si>
  <si>
    <t>PP</t>
  </si>
  <si>
    <t>(1) Numero progressivo da 1 a N. a partire dalle opere del primo anno</t>
  </si>
  <si>
    <t>(2) Eventuale codice identificativo dell'intervento attribuito dall'Amministrazione (può essere vuoto)</t>
  </si>
  <si>
    <t>(3) Vedi Tabella 1 e Tabella 2</t>
  </si>
  <si>
    <t>(5) Vedi Tabella 3</t>
  </si>
  <si>
    <t>Tipologia (3)</t>
  </si>
  <si>
    <t xml:space="preserve">Categoria (3) </t>
  </si>
  <si>
    <t>S/N (4)</t>
  </si>
  <si>
    <t xml:space="preserve">Tipologia (5) </t>
  </si>
  <si>
    <t>del__________________</t>
  </si>
  <si>
    <t>ministero dell'ambiente difesa del suolo</t>
  </si>
  <si>
    <t xml:space="preserve">           CAT.   IGIENICO SANITARIO  cod. A05 35</t>
  </si>
  <si>
    <t xml:space="preserve">            CAT. ALTRE INFRASTRUTTURE PUBBLICHE NON ALTROVE CLASSIFICATE   cod. A06 90</t>
  </si>
  <si>
    <t>PE</t>
  </si>
  <si>
    <t>07</t>
  </si>
  <si>
    <t>99</t>
  </si>
  <si>
    <t>03</t>
  </si>
  <si>
    <t>mutuo</t>
  </si>
  <si>
    <t xml:space="preserve">rif.to Delibera C.C. n. 29 del 20/06/2003- Stima sommaria opere di urbanizzazione Euro 12,250,999 </t>
  </si>
  <si>
    <t xml:space="preserve">MANUTENZIONE EDIFICI SCOLASTICI </t>
  </si>
  <si>
    <t xml:space="preserve">MANUTENZIONE RETE FOGNARIA </t>
  </si>
  <si>
    <t>N</t>
  </si>
  <si>
    <t>MANUTENZIONE STRAORDINARIA VIA DELLA MARCHESA  ed altre strade</t>
  </si>
  <si>
    <t xml:space="preserve">MANUTENZIONE STRADE URBANE ED EXTRAURBANE  </t>
  </si>
  <si>
    <t>RECUPERO ALLOGGI COMUNALI TORRE CARACCIOLO (PIRP)</t>
  </si>
  <si>
    <t>(4) Da compilarsi solo quando si tratta d'intervento che si realizza a seguito di  specifica alienazione a favore dell'appaltatore. In caso affermativo compilare la scheda 2B.</t>
  </si>
  <si>
    <t>REGIONE PUGLIA: P.I.S.</t>
  </si>
  <si>
    <t>URBANIZZAZIONI ZONA PIP MADONNA DI COSTANTINOPOLI</t>
  </si>
  <si>
    <t>REGIONE PUGLIA (PRUSST - PIT NORD BARESE)</t>
  </si>
  <si>
    <t>URBANIZZAZIONI ZONA PIP CONTRADA COLAVECCHIA (1°+2° intervento)</t>
  </si>
  <si>
    <t>M</t>
  </si>
  <si>
    <t>R</t>
  </si>
  <si>
    <t>P</t>
  </si>
  <si>
    <t>R/P</t>
  </si>
  <si>
    <t>legenda fin.to</t>
  </si>
  <si>
    <t>regione</t>
  </si>
  <si>
    <t>capitale privato</t>
  </si>
  <si>
    <t>C</t>
  </si>
  <si>
    <t>comunali</t>
  </si>
  <si>
    <t>misto</t>
  </si>
  <si>
    <t>stato</t>
  </si>
  <si>
    <t>stanziamenti di bilancio</t>
  </si>
  <si>
    <t>entrate acquisite mediante contrazione mutui</t>
  </si>
  <si>
    <t>entrate aventi destinazione vincolata per legge</t>
  </si>
  <si>
    <t>entrate acquisite mediante apporti di capitale privato</t>
  </si>
  <si>
    <t xml:space="preserve">         CAT.  EDILIZIA SOCIALE E SCOLASTICA  cod. A05 08</t>
  </si>
  <si>
    <t>T</t>
  </si>
  <si>
    <t>trasferimento immobili</t>
  </si>
  <si>
    <t>A</t>
  </si>
  <si>
    <t>altro</t>
  </si>
  <si>
    <t xml:space="preserve">x/y </t>
  </si>
  <si>
    <t>URB</t>
  </si>
  <si>
    <t>CPA</t>
  </si>
  <si>
    <t>MIS</t>
  </si>
  <si>
    <t>VAB</t>
  </si>
  <si>
    <t>ing. Germinario</t>
  </si>
  <si>
    <t>Sabino</t>
  </si>
  <si>
    <t>arch. Menduni</t>
  </si>
  <si>
    <t>Cataldo</t>
  </si>
  <si>
    <t>COMPLETAMENTO PIANO DI RECUPERO ZONA CAPANNONI</t>
  </si>
  <si>
    <t>DISSESTO IDROGEOLOGICO - INTERVENTO DI RIFACIMENTO RETI IDRICHE 2° STRALCIO</t>
  </si>
  <si>
    <t>URBANIZZAZIONI ZONA PIP CONTRADA COLAVECCHIA (3° intervento)</t>
  </si>
  <si>
    <t>LAVORI DI RECUPERO PALAZZO CASIERI</t>
  </si>
  <si>
    <t>fonte fin.to 11</t>
  </si>
  <si>
    <t>VALORIZZAZIONE E PROMOZIONE DEI PRODOTTI TIPICI LOCALI . STRADE RURALI. LE VIE DEL VINO E DELL'OLIO</t>
  </si>
  <si>
    <t>INTERVENTI PER FAVORIRE LA MOBILITA' URBANA. PARCHEGGIO PUBBLICO DI VIA DUCA DI GENOVA</t>
  </si>
  <si>
    <t>PAVIMENTAZIONE STRADALE ZONA CASTELLO</t>
  </si>
  <si>
    <t>fonte fin.to 12</t>
  </si>
  <si>
    <t xml:space="preserve">LAVORI DI URBANIZZAZIONI DELLA ZONA D2 - 1° LOTTO </t>
  </si>
  <si>
    <t>TOT. CAT. 99</t>
  </si>
  <si>
    <t>IMPIANTO CON FINALITA' SOCIO RIABILITATIVE (SPORTIVO, EQUESTRE)</t>
  </si>
  <si>
    <t xml:space="preserve">PALAZZO MUNICIPALE </t>
  </si>
  <si>
    <t xml:space="preserve">CAMPO SPORTIVO SAN SABINO </t>
  </si>
  <si>
    <t>INTERVENTI DI MANUTENZIONE ORDINARIA E STRAORDINARIA (RECINZIONE E LOCALI AL DI SOTTO DELLA TRIBUNA COPERTA)</t>
  </si>
  <si>
    <t>STRADE URBANE ED EXTRAURBANE</t>
  </si>
  <si>
    <t xml:space="preserve">capitale privato </t>
  </si>
  <si>
    <t>TOT. CAT. 12</t>
  </si>
  <si>
    <r>
      <t>MUSEO NAZIONALE ARCHEOLOGICO</t>
    </r>
    <r>
      <rPr>
        <b/>
        <sz val="8"/>
        <rFont val="Arial"/>
        <family val="2"/>
      </rPr>
      <t xml:space="preserve"> </t>
    </r>
  </si>
  <si>
    <t>GIA' CONTABILIZZATI CON D.D. 400/2008</t>
  </si>
  <si>
    <t>DISSESTO IDROGEOLOGICO  ABITATO DI CANOSA DI PUGLIA . INTERVENTO DI CONSOLIDAMENTO DELLE CAVITA'. COMPLETAMENTO</t>
  </si>
  <si>
    <t>ARTICOLAZIONE DELLA COPERTURA FINANZIARIA</t>
  </si>
  <si>
    <t>SCUOLA MEDIA IN ZONA CANOSA ALTA</t>
  </si>
  <si>
    <t xml:space="preserve">            CAT. ALTRA EDILIZIA PUBBLICA cod. A05 09</t>
  </si>
  <si>
    <t xml:space="preserve">           CAT.   DIFESA DEL SUOLO  cod. A02 05</t>
  </si>
  <si>
    <t>PD</t>
  </si>
  <si>
    <t>3/2011</t>
  </si>
  <si>
    <t>4/2011</t>
  </si>
  <si>
    <t>COP</t>
  </si>
  <si>
    <t>FINALITA'(3)</t>
  </si>
  <si>
    <t>MANUTENZIONE STRAORDINARIA DI STARDE INTERNE ALL'ABITATO CON PARTICOLARE RIFERIMENTO AGLI INGRESSI E ALLE STRADE A RILEVANTE PERCORRENZA (STIMA SOMMARIA DEI COSTI)</t>
  </si>
  <si>
    <t>RECUPERO E VALORIZZAZIONE  DI PIAZZA VITTORIO VENETO E DEL MAUSOLEO DI BOEMONDO</t>
  </si>
  <si>
    <r>
      <t>Fondi statali 8</t>
    </r>
    <r>
      <rPr>
        <sz val="8"/>
        <rFont val="Calibri"/>
        <family val="2"/>
      </rPr>
      <t>‰</t>
    </r>
  </si>
  <si>
    <t>STIMA SOMMARIA DEI COSTI</t>
  </si>
  <si>
    <t>LE PORTE DEL PARCO FLUVIALE DELL'OFANTO</t>
  </si>
  <si>
    <t>PO FESR  2007/2013 Asse IV Linea 4.4 Azione 4.4.1</t>
  </si>
  <si>
    <t>R/S</t>
  </si>
  <si>
    <t>RECUPERO E VALORIZZAZIONE EX CONVENTO CARMELITANI (1° STRALCIO)</t>
  </si>
  <si>
    <t>RECUPERO E VALORIZZAZIONE EX CONVENTO CARMELITANI (2° STRALCIO)</t>
  </si>
  <si>
    <t>RECUPERO E VALORIZZAZIONE  DI AREE ARCHEOLOGICHE PER IL MIGLIORAMENTO DELLA FRUIZIONE DELLE STESSE E PER LA PROMOZIONE TURISTICA DEL TERRITORIO</t>
  </si>
  <si>
    <t xml:space="preserve">              CAT. PRODUZIONE E DISTRIBUZIONE DI ENERGIA ELETTRICA cod. A03 16 </t>
  </si>
  <si>
    <t>TOT. CAT. 16</t>
  </si>
  <si>
    <t>IMPIANTI FOTOVOLTAICI SU EDIFICI COMUNALI</t>
  </si>
  <si>
    <t xml:space="preserve">               CAT. PRODUZIONE E DISTRIBUZIONE DI ENERGIA ELETTRICA cod. A03 16 </t>
  </si>
  <si>
    <t>AMB</t>
  </si>
  <si>
    <t xml:space="preserve">            CAT.  STRADALI    cod. A01 01 </t>
  </si>
  <si>
    <t xml:space="preserve">          CAT. SPORT E SPETTACOLO cod. A05 12</t>
  </si>
  <si>
    <t xml:space="preserve">          CAT. IGIENICO SANITARIO cod. A05 35 </t>
  </si>
  <si>
    <t>LOCAZIONE FINANZIARIA</t>
  </si>
  <si>
    <t>S/R/PROV</t>
  </si>
  <si>
    <t>PARCO DEL REGIO TRATTURO E APPIA TRAIANA - VALORIZZAZIONE DEL TRATTURO REGIO STRALCIO N. 2 DAL MAUSOLEO BAGNOLI ALLA ZONA ANFITEATRO LUNGO LA VIA TRAIANA</t>
  </si>
  <si>
    <t>FONDI COMUNITARI € 2.500.000,00 - CAPITALE PRIVATO € 1.500.000,00</t>
  </si>
  <si>
    <t xml:space="preserve">              CAT. ALTRO cod. E10 99</t>
  </si>
  <si>
    <t>PROV</t>
  </si>
  <si>
    <t>provincia</t>
  </si>
  <si>
    <t xml:space="preserve">              CAT. ALTRO  cod. E10 99 </t>
  </si>
  <si>
    <t>VAB/AMB</t>
  </si>
  <si>
    <t>STIMA COSTI</t>
  </si>
  <si>
    <t>4/2012</t>
  </si>
  <si>
    <t>Primo anno                             2011</t>
  </si>
  <si>
    <t>Secondo anno         2012</t>
  </si>
  <si>
    <t>Terzo anno                2013</t>
  </si>
  <si>
    <t>fonte fin.to 13</t>
  </si>
  <si>
    <t xml:space="preserve">RIQUALIFICAZIONE E VALORIZZAZIONE AMBIENTALE DELLA VIABILITA' DI COLLEGAMENTO DEL CENTRO ABITATO CON L'INCROCIO CON LA SP 231 RICADENTE NEL PARCO DEL REGIO TRATTURO E DELL'APPIA TRAIANA </t>
  </si>
  <si>
    <t>Regione Puglia PO FESR 2007/2013 ASSE VII - Linea Intervento 7.2 - PIANI INTEGRATI DI SVILUPPO SETTORIALE</t>
  </si>
  <si>
    <t xml:space="preserve">RIQUALIFICAZIONE AREA MUSEO ARCHEOLOGICO PROVINCIALE </t>
  </si>
  <si>
    <t>RECUPERO PONTICELLO SU CANALE LAMAPOPOLI IN CORRISPONDENZA DELLA STRADA FONTANA DEI TARTARI</t>
  </si>
  <si>
    <t>Regione Puglia</t>
  </si>
  <si>
    <t>PRIMI INTERVENTI DI PULIZIA DEL'ALVEO DEL FIUME OFANTO PRESSO IL PONTE ROMANO</t>
  </si>
  <si>
    <t>Area vasta Regione Puglia</t>
  </si>
  <si>
    <t>AMPLIAMENTO SCUOLA POLIVALENTE ZONA 167</t>
  </si>
  <si>
    <t>CENTRO DIURNO PER ANZIANI - GIARDINI</t>
  </si>
  <si>
    <t xml:space="preserve">LAVORI DI ADEGUAMENTO ALLE NORME DI SICUREZZA E ABBATTIMENTO BARRIERE ARCHITETTONICHE DEGLI EDIFICI SCOLASTICI COMUNALI </t>
  </si>
  <si>
    <t>PON 2010-2013 AMBIENTI PER L'APPRENDIMENTO</t>
  </si>
  <si>
    <t>EDILIZIA RESIDENZIALE SOVVENZIONATA DA ASSEGNARE AD ANZIANI E GIOVANI COPPIE (1.627.627,50 + 240.000 SPERIMENTALE)</t>
  </si>
  <si>
    <t>BILANCIO COMUNALE</t>
  </si>
  <si>
    <t>OPERE DI ABBATTIMENTO DELLE BARRIERE ARCHITETTONICHE, SOSTITUZIONE INFISSI ESTERNI PIANO PRIMO, CLIMATIZZAZIONE SALA CONSILIARE, TINTEGGIATURA E MANUTENZIONE DI ALCUNI VANI A PIANO TERRA</t>
  </si>
  <si>
    <t>mutuo a contrarsi ICS</t>
  </si>
  <si>
    <t>REALIZZAZIONE DI SISTEMI DI COLLETTAMENTO DIFFERENZIATI PER LE ACQUE PIOVANE ED ADEGUAMENTO DEGLI SCARICHI FINALI - COMPLETAMENTO ZONA 167</t>
  </si>
  <si>
    <t>SPROFONDAMENTO CAVITA' IPOGEE</t>
  </si>
  <si>
    <t xml:space="preserve">PO FESR 2007-2013 Asse II Linea 2.3 Azione 2.3.5 </t>
  </si>
  <si>
    <t>DISSESTO IDROGEOLOGICO ABITATO DI CANOSA - INTERVENTO DI CONSOLIDAMENTO ABITATO - PROGETTO 1° STRALCIO DI COMPLETAMENTO</t>
  </si>
  <si>
    <t xml:space="preserve">Commissario straordinario delegato. Accordo di Programma: programmazione interventi urgenti di mitigazione del rischio idrogeologico DPCM 10/12/2010 </t>
  </si>
  <si>
    <t>POR PUGLIA 2000-2006 Misura 1.1 Azione 5</t>
  </si>
  <si>
    <t>REGIONE PUGLIA: PO FESR 2007-2013 Asse 3 Linea 3.2</t>
  </si>
  <si>
    <t>Candidato a finanziamento Area vasta</t>
  </si>
  <si>
    <t>MINISTERO DELL'INTERNO PON SICUREZZA.</t>
  </si>
  <si>
    <t>Candidato a finanziamento Area Vasta</t>
  </si>
  <si>
    <t>110</t>
  </si>
  <si>
    <t>004</t>
  </si>
  <si>
    <t>delibera G.C. n. 11 del 14.01.2010</t>
  </si>
  <si>
    <t>PIRP (comprende: nuova viabilità, verde pubblico, fogna bianca, pubblica illuminazione, mercato)</t>
  </si>
  <si>
    <t xml:space="preserve">Canone a valere sulle spese correnti dal 2012 o comunque a decorrere dall'ultimazione dell'opera </t>
  </si>
  <si>
    <t>Canone a valere sulle spese correnti</t>
  </si>
  <si>
    <t>GIA' CONTABILIZZATI CON D.D. 400/2008 euro 1.627.627,50 Regione;                 euro 240.000,00 Stato</t>
  </si>
  <si>
    <t>richiesto finanziamento Ministero Ambiente - Direzione qualità della vita, ATO Puglia</t>
  </si>
  <si>
    <t>Già contabilizzato Del. G.C. 239/2010 - imp. 524/2010</t>
  </si>
  <si>
    <t>Regione Puglia Del. G.R. 520/2010. Già contabilizato  D.D. 317/2010 - imp 844/2010</t>
  </si>
  <si>
    <t>Già contabilizzato Del. C.C. 23/2010 imp 1719/2010</t>
  </si>
  <si>
    <t>STRADA MONTECARAFA-SISTEMAZIONE E RIDEFINIZIONE DELLA STRADA ESISTENTE E COLLEGAMENTI CON NUOVI TRATTI</t>
  </si>
  <si>
    <t>R/M/P</t>
  </si>
  <si>
    <t>euro 3.327.847,78 fondi POR 2007-2013 linea intervento 6,2, euro 950.000,00 con mutuo  CASSA DD.PP., euro 500.000,00 apporto capitale privato</t>
  </si>
  <si>
    <t>EURO 1.100.000,00  PRUSST REGIONE PUGLIA, EURO 900.000,00 CAPITALE PRIVATO</t>
  </si>
  <si>
    <t>Già contabilizzato D.D. urb. 87/2010 - imp 988/2010</t>
  </si>
  <si>
    <t>Già contabilizzato</t>
  </si>
  <si>
    <t>Costo totale opera 1.696.000,00 di cui : 1° stralcio euro 686.311,99  di cui euro 344.000,00 REGIONE PUGLIA ASSESSORATO ALLA SOLIDARIETA' SERVIZI  SOCIALI , euro 342.311,99 CONTRATTI DI QUARTIERE II (Stato).</t>
  </si>
  <si>
    <t>Finanziato con proventi GSE</t>
  </si>
  <si>
    <t xml:space="preserve">SCHEDA 2: PROGRAMMA TRIENNALE DELLE OPERE PUBBLICHE 2011/2013 </t>
  </si>
  <si>
    <t>Già contabilizzato - Det. Dir. 165/2010 - imp. 523/2010</t>
  </si>
  <si>
    <t>UTILIZZO ECONOMIE  da finanziamento regionale Mis. 1.1 az. 5 di euro 3.750.000,00 (D.D. 314/2010 - imp. 288/1 del 2010)</t>
  </si>
  <si>
    <t>LAVORI DI ADEGUAMENTO ALLE NORME DI SICUREZZA DEGLI EDIFICI SCOLASTICI COMUNALI – SCUOLA MEDIA G. BOVIO – II STRALCIO FUNZIONALE  DI COMPLETAMENTO</t>
  </si>
  <si>
    <t>ing. Cannone</t>
  </si>
  <si>
    <t>Fabrizio</t>
  </si>
  <si>
    <t>2/2011</t>
  </si>
  <si>
    <t>3/2012</t>
  </si>
  <si>
    <t>1/2012</t>
  </si>
  <si>
    <t>SCHEDA 3: PROGRAMMA TRIENNALE DELLE OPERE PUBBLICHE 2011/2013</t>
  </si>
  <si>
    <t>ELENCO ANNUALE 2011</t>
  </si>
  <si>
    <t>SC</t>
  </si>
  <si>
    <t>2/2012</t>
  </si>
  <si>
    <t>arch. Sorrenti</t>
  </si>
  <si>
    <t>Costanza</t>
  </si>
  <si>
    <t>SCHEDA 1: PROGRAMMA TRIENNALE DELLE OPERE PUBBLICHE 2011/2013</t>
  </si>
  <si>
    <t>Disponibilità finanziaria  Primo anno 2011</t>
  </si>
  <si>
    <t>Disponibilità finanziaria  Secondo anno 2012</t>
  </si>
  <si>
    <t>Disponibilità finanziaria  Terzo anno 2013</t>
  </si>
  <si>
    <t>(a)</t>
  </si>
  <si>
    <t>Totali</t>
  </si>
  <si>
    <t>(c)</t>
  </si>
  <si>
    <t>(a) di cui euro 2.700.000,00 per Locazione finanziaria</t>
  </si>
  <si>
    <t>(b) di cui euro 1.386.504,54 per Locazione finanziaria</t>
  </si>
  <si>
    <t>(c) di cui euro 4.205.040,00 per Locazione finanziaria</t>
  </si>
  <si>
    <t>Reg.</t>
  </si>
  <si>
    <t>Prov.</t>
  </si>
  <si>
    <t>Com.</t>
  </si>
  <si>
    <t>Cod. Int. Amm.ne (2)</t>
  </si>
  <si>
    <t>N. progr. (1)</t>
  </si>
  <si>
    <t>Note</t>
  </si>
  <si>
    <t>(b)</t>
  </si>
  <si>
    <t>MINISTERO AMBIENTE € 4.000.000,00 - REGIONE € 4.000.000,00 - PROVINCIA BAT € 14.000.000,00</t>
  </si>
  <si>
    <t>ROTATORIA VIA LAVELLO</t>
  </si>
  <si>
    <t>4 bis</t>
  </si>
  <si>
    <t>Allegato alla Deliberazione di C.C. n.________</t>
  </si>
  <si>
    <t xml:space="preserve">Regione Puglia PO FESR 2007/2013- linea 7.1 - Mutuo CDDPP - Capitale Privato </t>
  </si>
  <si>
    <t>REGIONE PUGLIA PO FESR 2007-2013 Linea 7.1</t>
  </si>
  <si>
    <t>rif.to nota n. 9853 Settore Edilizia e Urbanistica del 12/04/2010 - € 1.300.000,</t>
  </si>
  <si>
    <t xml:space="preserve">euro 3.200.000,00 apporto di capitale privato, Mutuo euro 1.700.000, euro 1.700.000,00 finanziamento REGIONE: € 700.000,00 (strade); € 1.000.000,00 (ERP via dei Platani);                   </t>
  </si>
  <si>
    <t>21 bis</t>
  </si>
  <si>
    <t>CENTRO SPORTIVO "NOVANTESIMO MINUTO"</t>
  </si>
  <si>
    <t>S/P</t>
  </si>
  <si>
    <t>euro 233.100,00 Stato ed euro 266.900,00 apporto di capitale privato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</si>
</sst>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10"/>
      <name val="Times New Roman"/>
      <family val="1"/>
    </font>
    <font>
      <sz val="8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49" fontId="3" fillId="0" borderId="10" xfId="48" applyNumberFormat="1" applyFont="1" applyBorder="1" applyAlignment="1">
      <alignment horizontal="center" vertical="center" wrapText="1"/>
    </xf>
    <xf numFmtId="9" fontId="2" fillId="24" borderId="10" xfId="48" applyFont="1" applyFill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9" fontId="3" fillId="0" borderId="10" xfId="48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9" fontId="3" fillId="0" borderId="10" xfId="48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9" fontId="3" fillId="0" borderId="10" xfId="48" applyFont="1" applyBorder="1" applyAlignment="1">
      <alignment horizontal="center" vertical="top" wrapText="1"/>
    </xf>
    <xf numFmtId="9" fontId="3" fillId="0" borderId="10" xfId="48" applyFont="1" applyBorder="1" applyAlignment="1">
      <alignment vertical="top"/>
    </xf>
    <xf numFmtId="0" fontId="3" fillId="0" borderId="10" xfId="0" applyFont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9" fontId="3" fillId="0" borderId="10" xfId="48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48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43" fontId="2" fillId="24" borderId="10" xfId="48" applyNumberFormat="1" applyFont="1" applyFill="1" applyBorder="1" applyAlignment="1">
      <alignment vertical="top" wrapText="1"/>
    </xf>
    <xf numFmtId="43" fontId="9" fillId="0" borderId="10" xfId="48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24" borderId="10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4" fontId="9" fillId="0" borderId="10" xfId="48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3" fontId="9" fillId="0" borderId="11" xfId="48" applyNumberFormat="1" applyFont="1" applyBorder="1" applyAlignment="1">
      <alignment horizontal="center" vertical="top" wrapText="1"/>
    </xf>
    <xf numFmtId="9" fontId="3" fillId="0" borderId="11" xfId="48" applyFont="1" applyBorder="1" applyAlignment="1">
      <alignment vertical="top"/>
    </xf>
    <xf numFmtId="9" fontId="2" fillId="24" borderId="10" xfId="48" applyFont="1" applyFill="1" applyBorder="1" applyAlignment="1">
      <alignment horizontal="left" vertical="top"/>
    </xf>
    <xf numFmtId="0" fontId="0" fillId="0" borderId="0" xfId="0" applyFont="1" applyAlignment="1">
      <alignment/>
    </xf>
    <xf numFmtId="49" fontId="0" fillId="0" borderId="10" xfId="48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top"/>
    </xf>
    <xf numFmtId="0" fontId="0" fillId="24" borderId="10" xfId="0" applyFont="1" applyFill="1" applyBorder="1" applyAlignment="1">
      <alignment vertical="top"/>
    </xf>
    <xf numFmtId="0" fontId="0" fillId="24" borderId="10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49" fontId="0" fillId="0" borderId="10" xfId="48" applyNumberFormat="1" applyFont="1" applyBorder="1" applyAlignment="1">
      <alignment vertical="top"/>
    </xf>
    <xf numFmtId="43" fontId="0" fillId="0" borderId="10" xfId="48" applyNumberFormat="1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vertical="top"/>
    </xf>
    <xf numFmtId="49" fontId="0" fillId="0" borderId="11" xfId="48" applyNumberFormat="1" applyFont="1" applyBorder="1" applyAlignment="1">
      <alignment vertical="top"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 wrapText="1"/>
    </xf>
    <xf numFmtId="4" fontId="0" fillId="0" borderId="10" xfId="48" applyNumberFormat="1" applyFont="1" applyBorder="1" applyAlignment="1">
      <alignment vertical="top" wrapText="1"/>
    </xf>
    <xf numFmtId="0" fontId="0" fillId="0" borderId="10" xfId="48" applyNumberFormat="1" applyFont="1" applyBorder="1" applyAlignment="1">
      <alignment vertical="top"/>
    </xf>
    <xf numFmtId="0" fontId="0" fillId="0" borderId="10" xfId="48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49" fontId="0" fillId="0" borderId="10" xfId="48" applyNumberFormat="1" applyFont="1" applyFill="1" applyBorder="1" applyAlignment="1">
      <alignment vertical="top"/>
    </xf>
    <xf numFmtId="9" fontId="0" fillId="24" borderId="10" xfId="48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9" fontId="2" fillId="0" borderId="10" xfId="48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Border="1" applyAlignment="1">
      <alignment horizontal="center" vertical="top" wrapText="1"/>
    </xf>
    <xf numFmtId="43" fontId="0" fillId="0" borderId="10" xfId="48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7" xfId="0" applyFont="1" applyFill="1" applyBorder="1" applyAlignment="1">
      <alignment vertical="top"/>
    </xf>
    <xf numFmtId="0" fontId="3" fillId="0" borderId="17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center" vertical="top"/>
    </xf>
    <xf numFmtId="43" fontId="0" fillId="0" borderId="17" xfId="48" applyNumberFormat="1" applyFont="1" applyFill="1" applyBorder="1" applyAlignment="1">
      <alignment vertical="top" wrapText="1"/>
    </xf>
    <xf numFmtId="43" fontId="9" fillId="0" borderId="17" xfId="48" applyNumberFormat="1" applyFont="1" applyFill="1" applyBorder="1" applyAlignment="1">
      <alignment horizontal="center" vertical="top" wrapText="1"/>
    </xf>
    <xf numFmtId="9" fontId="3" fillId="0" borderId="17" xfId="48" applyFont="1" applyFill="1" applyBorder="1" applyAlignment="1">
      <alignment horizontal="center" vertical="top" wrapText="1"/>
    </xf>
    <xf numFmtId="43" fontId="0" fillId="0" borderId="18" xfId="48" applyNumberFormat="1" applyFont="1" applyFill="1" applyBorder="1" applyAlignment="1">
      <alignment vertical="top" wrapText="1"/>
    </xf>
    <xf numFmtId="43" fontId="9" fillId="0" borderId="10" xfId="48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9" fontId="3" fillId="0" borderId="10" xfId="48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top" wrapText="1"/>
    </xf>
    <xf numFmtId="4" fontId="0" fillId="0" borderId="10" xfId="48" applyNumberFormat="1" applyFont="1" applyFill="1" applyBorder="1" applyAlignment="1">
      <alignment vertical="top" wrapText="1"/>
    </xf>
    <xf numFmtId="0" fontId="9" fillId="24" borderId="10" xfId="0" applyFont="1" applyFill="1" applyBorder="1" applyAlignment="1">
      <alignment vertical="top"/>
    </xf>
    <xf numFmtId="9" fontId="10" fillId="24" borderId="10" xfId="48" applyFont="1" applyFill="1" applyBorder="1" applyAlignment="1">
      <alignment vertical="top"/>
    </xf>
    <xf numFmtId="0" fontId="10" fillId="24" borderId="10" xfId="0" applyFont="1" applyFill="1" applyBorder="1" applyAlignment="1">
      <alignment vertical="top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43" fontId="2" fillId="0" borderId="10" xfId="48" applyNumberFormat="1" applyFont="1" applyFill="1" applyBorder="1" applyAlignment="1">
      <alignment vertical="top" wrapText="1"/>
    </xf>
    <xf numFmtId="43" fontId="10" fillId="0" borderId="10" xfId="48" applyNumberFormat="1" applyFont="1" applyFill="1" applyBorder="1" applyAlignment="1">
      <alignment horizontal="center" vertical="top" wrapText="1"/>
    </xf>
    <xf numFmtId="43" fontId="2" fillId="24" borderId="10" xfId="48" applyNumberFormat="1" applyFont="1" applyFill="1" applyBorder="1" applyAlignment="1">
      <alignment vertical="top" wrapText="1"/>
    </xf>
    <xf numFmtId="43" fontId="10" fillId="24" borderId="10" xfId="48" applyNumberFormat="1" applyFont="1" applyFill="1" applyBorder="1" applyAlignment="1">
      <alignment horizontal="center" vertical="top" wrapText="1"/>
    </xf>
    <xf numFmtId="9" fontId="2" fillId="24" borderId="10" xfId="48" applyFont="1" applyFill="1" applyBorder="1" applyAlignment="1">
      <alignment vertical="top"/>
    </xf>
    <xf numFmtId="0" fontId="2" fillId="24" borderId="10" xfId="0" applyFont="1" applyFill="1" applyBorder="1" applyAlignment="1">
      <alignment vertical="top"/>
    </xf>
    <xf numFmtId="49" fontId="3" fillId="0" borderId="10" xfId="48" applyNumberFormat="1" applyFont="1" applyFill="1" applyBorder="1" applyAlignment="1">
      <alignment vertical="top" wrapText="1"/>
    </xf>
    <xf numFmtId="43" fontId="0" fillId="24" borderId="10" xfId="48" applyNumberFormat="1" applyFont="1" applyFill="1" applyBorder="1" applyAlignment="1">
      <alignment vertical="top" wrapText="1"/>
    </xf>
    <xf numFmtId="43" fontId="9" fillId="24" borderId="10" xfId="48" applyNumberFormat="1" applyFont="1" applyFill="1" applyBorder="1" applyAlignment="1">
      <alignment horizontal="center" vertical="top" wrapText="1"/>
    </xf>
    <xf numFmtId="9" fontId="3" fillId="24" borderId="10" xfId="48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" fontId="3" fillId="0" borderId="10" xfId="48" applyNumberFormat="1" applyFont="1" applyBorder="1" applyAlignment="1">
      <alignment horizontal="center" vertical="center" wrapText="1"/>
    </xf>
    <xf numFmtId="4" fontId="0" fillId="0" borderId="10" xfId="48" applyNumberFormat="1" applyFont="1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vertical="top"/>
    </xf>
    <xf numFmtId="4" fontId="0" fillId="0" borderId="17" xfId="0" applyNumberFormat="1" applyFont="1" applyFill="1" applyBorder="1" applyAlignment="1">
      <alignment vertical="top"/>
    </xf>
    <xf numFmtId="4" fontId="2" fillId="24" borderId="10" xfId="48" applyNumberFormat="1" applyFont="1" applyFill="1" applyBorder="1" applyAlignment="1">
      <alignment vertical="top"/>
    </xf>
    <xf numFmtId="4" fontId="2" fillId="24" borderId="10" xfId="48" applyNumberFormat="1" applyFont="1" applyFill="1" applyBorder="1" applyAlignment="1">
      <alignment vertical="top" wrapText="1"/>
    </xf>
    <xf numFmtId="4" fontId="0" fillId="0" borderId="10" xfId="48" applyNumberFormat="1" applyFont="1" applyFill="1" applyBorder="1" applyAlignment="1">
      <alignment vertical="top" wrapText="1"/>
    </xf>
    <xf numFmtId="4" fontId="0" fillId="24" borderId="10" xfId="48" applyNumberFormat="1" applyFont="1" applyFill="1" applyBorder="1" applyAlignment="1">
      <alignment vertical="top" wrapText="1"/>
    </xf>
    <xf numFmtId="4" fontId="2" fillId="24" borderId="10" xfId="48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vertical="top" wrapText="1"/>
    </xf>
    <xf numFmtId="4" fontId="0" fillId="0" borderId="0" xfId="0" applyNumberFormat="1" applyFont="1" applyBorder="1" applyAlignment="1">
      <alignment/>
    </xf>
    <xf numFmtId="43" fontId="9" fillId="0" borderId="10" xfId="48" applyNumberFormat="1" applyFont="1" applyFill="1" applyBorder="1" applyAlignment="1">
      <alignment horizontal="center" vertical="top" wrapText="1"/>
    </xf>
    <xf numFmtId="49" fontId="3" fillId="0" borderId="10" xfId="48" applyNumberFormat="1" applyFont="1" applyBorder="1" applyAlignment="1">
      <alignment vertical="top" wrapText="1"/>
    </xf>
    <xf numFmtId="49" fontId="3" fillId="0" borderId="10" xfId="48" applyNumberFormat="1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1" xfId="48" applyNumberFormat="1" applyFont="1" applyBorder="1" applyAlignment="1">
      <alignment horizontal="left" vertical="top" wrapText="1"/>
    </xf>
    <xf numFmtId="49" fontId="3" fillId="0" borderId="19" xfId="48" applyNumberFormat="1" applyFont="1" applyFill="1" applyBorder="1" applyAlignment="1">
      <alignment vertical="top" wrapText="1"/>
    </xf>
    <xf numFmtId="49" fontId="3" fillId="0" borderId="10" xfId="48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4" fontId="10" fillId="0" borderId="10" xfId="0" applyNumberFormat="1" applyFont="1" applyBorder="1" applyAlignment="1">
      <alignment vertical="top"/>
    </xf>
    <xf numFmtId="49" fontId="0" fillId="0" borderId="10" xfId="48" applyNumberFormat="1" applyFont="1" applyFill="1" applyBorder="1" applyAlignment="1">
      <alignment vertical="top"/>
    </xf>
    <xf numFmtId="4" fontId="0" fillId="0" borderId="17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24" borderId="19" xfId="48" applyNumberFormat="1" applyFont="1" applyFill="1" applyBorder="1" applyAlignment="1">
      <alignment vertical="top"/>
    </xf>
    <xf numFmtId="49" fontId="2" fillId="24" borderId="20" xfId="48" applyNumberFormat="1" applyFont="1" applyFill="1" applyBorder="1" applyAlignment="1">
      <alignment vertical="top"/>
    </xf>
    <xf numFmtId="49" fontId="2" fillId="24" borderId="18" xfId="48" applyNumberFormat="1" applyFont="1" applyFill="1" applyBorder="1" applyAlignment="1">
      <alignment vertical="top"/>
    </xf>
    <xf numFmtId="43" fontId="0" fillId="24" borderId="10" xfId="0" applyNumberFormat="1" applyFont="1" applyFill="1" applyBorder="1" applyAlignment="1">
      <alignment vertical="top"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0" fontId="0" fillId="16" borderId="0" xfId="0" applyFont="1" applyFill="1" applyAlignment="1">
      <alignment vertical="top"/>
    </xf>
    <xf numFmtId="9" fontId="2" fillId="16" borderId="10" xfId="48" applyFont="1" applyFill="1" applyBorder="1" applyAlignment="1">
      <alignment vertical="top"/>
    </xf>
    <xf numFmtId="49" fontId="0" fillId="16" borderId="17" xfId="48" applyNumberFormat="1" applyFont="1" applyFill="1" applyBorder="1" applyAlignment="1">
      <alignment vertical="top"/>
    </xf>
    <xf numFmtId="49" fontId="11" fillId="16" borderId="17" xfId="48" applyNumberFormat="1" applyFont="1" applyFill="1" applyBorder="1" applyAlignment="1">
      <alignment vertical="top"/>
    </xf>
    <xf numFmtId="4" fontId="2" fillId="16" borderId="17" xfId="48" applyNumberFormat="1" applyFont="1" applyFill="1" applyBorder="1" applyAlignment="1">
      <alignment vertical="top" wrapText="1"/>
    </xf>
    <xf numFmtId="43" fontId="10" fillId="16" borderId="17" xfId="48" applyNumberFormat="1" applyFont="1" applyFill="1" applyBorder="1" applyAlignment="1">
      <alignment horizontal="center" vertical="top" wrapText="1"/>
    </xf>
    <xf numFmtId="43" fontId="2" fillId="16" borderId="17" xfId="48" applyNumberFormat="1" applyFont="1" applyFill="1" applyBorder="1" applyAlignment="1">
      <alignment vertical="top" wrapText="1"/>
    </xf>
    <xf numFmtId="9" fontId="0" fillId="16" borderId="17" xfId="48" applyFont="1" applyFill="1" applyBorder="1" applyAlignment="1">
      <alignment vertical="top"/>
    </xf>
    <xf numFmtId="0" fontId="0" fillId="16" borderId="10" xfId="0" applyFont="1" applyFill="1" applyBorder="1" applyAlignment="1">
      <alignment vertical="top"/>
    </xf>
    <xf numFmtId="49" fontId="0" fillId="16" borderId="10" xfId="48" applyNumberFormat="1" applyFont="1" applyFill="1" applyBorder="1" applyAlignment="1">
      <alignment vertical="top"/>
    </xf>
    <xf numFmtId="49" fontId="11" fillId="16" borderId="10" xfId="48" applyNumberFormat="1" applyFont="1" applyFill="1" applyBorder="1" applyAlignment="1">
      <alignment vertical="top"/>
    </xf>
    <xf numFmtId="4" fontId="2" fillId="16" borderId="10" xfId="48" applyNumberFormat="1" applyFont="1" applyFill="1" applyBorder="1" applyAlignment="1">
      <alignment vertical="top" wrapText="1"/>
    </xf>
    <xf numFmtId="43" fontId="10" fillId="16" borderId="10" xfId="48" applyNumberFormat="1" applyFont="1" applyFill="1" applyBorder="1" applyAlignment="1">
      <alignment horizontal="center" vertical="top" wrapText="1"/>
    </xf>
    <xf numFmtId="43" fontId="2" fillId="16" borderId="10" xfId="48" applyNumberFormat="1" applyFont="1" applyFill="1" applyBorder="1" applyAlignment="1">
      <alignment vertical="top" wrapText="1"/>
    </xf>
    <xf numFmtId="9" fontId="0" fillId="16" borderId="10" xfId="48" applyFont="1" applyFill="1" applyBorder="1" applyAlignment="1">
      <alignment vertical="top"/>
    </xf>
    <xf numFmtId="2" fontId="2" fillId="16" borderId="10" xfId="48" applyNumberFormat="1" applyFont="1" applyFill="1" applyBorder="1" applyAlignment="1">
      <alignment vertical="top" wrapText="1"/>
    </xf>
    <xf numFmtId="164" fontId="10" fillId="16" borderId="10" xfId="48" applyNumberFormat="1" applyFont="1" applyFill="1" applyBorder="1" applyAlignment="1">
      <alignment horizontal="center" vertical="top" wrapText="1"/>
    </xf>
    <xf numFmtId="164" fontId="2" fillId="16" borderId="10" xfId="48" applyNumberFormat="1" applyFont="1" applyFill="1" applyBorder="1" applyAlignment="1">
      <alignment vertical="top" wrapText="1"/>
    </xf>
    <xf numFmtId="4" fontId="2" fillId="16" borderId="10" xfId="0" applyNumberFormat="1" applyFont="1" applyFill="1" applyBorder="1" applyAlignment="1">
      <alignment vertical="top"/>
    </xf>
    <xf numFmtId="4" fontId="2" fillId="16" borderId="10" xfId="48" applyNumberFormat="1" applyFont="1" applyFill="1" applyBorder="1" applyAlignment="1">
      <alignment vertical="top" wrapText="1"/>
    </xf>
    <xf numFmtId="43" fontId="9" fillId="16" borderId="10" xfId="48" applyNumberFormat="1" applyFont="1" applyFill="1" applyBorder="1" applyAlignment="1">
      <alignment horizontal="center" vertical="top" wrapText="1"/>
    </xf>
    <xf numFmtId="43" fontId="2" fillId="16" borderId="10" xfId="48" applyNumberFormat="1" applyFont="1" applyFill="1" applyBorder="1" applyAlignment="1">
      <alignment vertical="top" wrapText="1"/>
    </xf>
    <xf numFmtId="164" fontId="2" fillId="16" borderId="10" xfId="48" applyNumberFormat="1" applyFont="1" applyFill="1" applyBorder="1" applyAlignment="1">
      <alignment vertical="top" wrapText="1"/>
    </xf>
    <xf numFmtId="0" fontId="0" fillId="16" borderId="10" xfId="0" applyFont="1" applyFill="1" applyBorder="1" applyAlignment="1">
      <alignment horizontal="center" vertical="top"/>
    </xf>
    <xf numFmtId="9" fontId="3" fillId="16" borderId="10" xfId="48" applyFont="1" applyFill="1" applyBorder="1" applyAlignment="1">
      <alignment vertical="top" wrapText="1"/>
    </xf>
    <xf numFmtId="4" fontId="0" fillId="16" borderId="10" xfId="0" applyNumberFormat="1" applyFont="1" applyFill="1" applyBorder="1" applyAlignment="1">
      <alignment vertical="top"/>
    </xf>
    <xf numFmtId="4" fontId="2" fillId="16" borderId="0" xfId="0" applyNumberFormat="1" applyFont="1" applyFill="1" applyBorder="1" applyAlignment="1">
      <alignment vertical="top"/>
    </xf>
    <xf numFmtId="43" fontId="9" fillId="16" borderId="10" xfId="48" applyNumberFormat="1" applyFont="1" applyFill="1" applyBorder="1" applyAlignment="1">
      <alignment horizontal="center" vertical="top" wrapText="1"/>
    </xf>
    <xf numFmtId="0" fontId="3" fillId="16" borderId="10" xfId="0" applyFont="1" applyFill="1" applyBorder="1" applyAlignment="1">
      <alignment horizontal="left" vertical="top"/>
    </xf>
    <xf numFmtId="0" fontId="3" fillId="16" borderId="11" xfId="0" applyFont="1" applyFill="1" applyBorder="1" applyAlignment="1">
      <alignment vertical="top" wrapText="1"/>
    </xf>
    <xf numFmtId="0" fontId="0" fillId="16" borderId="10" xfId="0" applyFont="1" applyFill="1" applyBorder="1" applyAlignment="1">
      <alignment vertical="top" wrapText="1"/>
    </xf>
    <xf numFmtId="43" fontId="2" fillId="16" borderId="10" xfId="0" applyNumberFormat="1" applyFont="1" applyFill="1" applyBorder="1" applyAlignment="1">
      <alignment vertical="top" wrapText="1"/>
    </xf>
    <xf numFmtId="49" fontId="0" fillId="16" borderId="10" xfId="0" applyNumberFormat="1" applyFont="1" applyFill="1" applyBorder="1" applyAlignment="1">
      <alignment horizontal="center" vertical="top" wrapText="1"/>
    </xf>
    <xf numFmtId="0" fontId="0" fillId="16" borderId="0" xfId="0" applyFill="1" applyBorder="1" applyAlignment="1">
      <alignment vertical="top"/>
    </xf>
    <xf numFmtId="0" fontId="0" fillId="16" borderId="0" xfId="0" applyFill="1" applyAlignment="1">
      <alignment/>
    </xf>
    <xf numFmtId="0" fontId="0" fillId="16" borderId="10" xfId="0" applyFont="1" applyFill="1" applyBorder="1" applyAlignment="1">
      <alignment horizontal="center" vertical="top" wrapText="1"/>
    </xf>
    <xf numFmtId="0" fontId="0" fillId="16" borderId="10" xfId="0" applyFont="1" applyFill="1" applyBorder="1" applyAlignment="1">
      <alignment vertical="top"/>
    </xf>
    <xf numFmtId="0" fontId="2" fillId="16" borderId="10" xfId="0" applyFont="1" applyFill="1" applyBorder="1" applyAlignment="1">
      <alignment vertical="top"/>
    </xf>
    <xf numFmtId="4" fontId="5" fillId="16" borderId="10" xfId="0" applyNumberFormat="1" applyFont="1" applyFill="1" applyBorder="1" applyAlignment="1">
      <alignment/>
    </xf>
    <xf numFmtId="9" fontId="3" fillId="0" borderId="17" xfId="48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vertical="top"/>
    </xf>
    <xf numFmtId="4" fontId="5" fillId="24" borderId="10" xfId="0" applyNumberFormat="1" applyFont="1" applyFill="1" applyBorder="1" applyAlignment="1">
      <alignment vertical="top"/>
    </xf>
    <xf numFmtId="164" fontId="2" fillId="0" borderId="10" xfId="48" applyNumberFormat="1" applyFont="1" applyFill="1" applyBorder="1" applyAlignment="1">
      <alignment vertical="top" wrapText="1"/>
    </xf>
    <xf numFmtId="164" fontId="10" fillId="0" borderId="10" xfId="48" applyNumberFormat="1" applyFont="1" applyFill="1" applyBorder="1" applyAlignment="1">
      <alignment horizontal="center" vertical="top" wrapText="1"/>
    </xf>
    <xf numFmtId="49" fontId="3" fillId="0" borderId="10" xfId="48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14" fillId="0" borderId="0" xfId="0" applyFont="1" applyAlignment="1">
      <alignment/>
    </xf>
    <xf numFmtId="9" fontId="0" fillId="0" borderId="10" xfId="48" applyFont="1" applyFill="1" applyBorder="1" applyAlignment="1">
      <alignment horizontal="center" vertical="top"/>
    </xf>
    <xf numFmtId="9" fontId="2" fillId="0" borderId="17" xfId="48" applyFont="1" applyFill="1" applyBorder="1" applyAlignment="1">
      <alignment vertical="top"/>
    </xf>
    <xf numFmtId="0" fontId="2" fillId="0" borderId="17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top" wrapText="1"/>
    </xf>
    <xf numFmtId="9" fontId="2" fillId="16" borderId="10" xfId="48" applyFont="1" applyFill="1" applyBorder="1" applyAlignment="1">
      <alignment vertical="top"/>
    </xf>
    <xf numFmtId="49" fontId="3" fillId="16" borderId="10" xfId="48" applyNumberFormat="1" applyFont="1" applyFill="1" applyBorder="1" applyAlignment="1">
      <alignment horizontal="left" vertical="top" wrapText="1"/>
    </xf>
    <xf numFmtId="0" fontId="0" fillId="16" borderId="10" xfId="0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top"/>
    </xf>
    <xf numFmtId="43" fontId="5" fillId="0" borderId="1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4" fontId="0" fillId="0" borderId="21" xfId="48" applyNumberFormat="1" applyFont="1" applyFill="1" applyBorder="1" applyAlignment="1">
      <alignment vertical="top" wrapText="1"/>
    </xf>
    <xf numFmtId="43" fontId="9" fillId="0" borderId="21" xfId="48" applyNumberFormat="1" applyFont="1" applyFill="1" applyBorder="1" applyAlignment="1">
      <alignment horizontal="center" vertical="top" wrapText="1"/>
    </xf>
    <xf numFmtId="43" fontId="0" fillId="0" borderId="11" xfId="48" applyNumberFormat="1" applyFont="1" applyFill="1" applyBorder="1" applyAlignment="1">
      <alignment vertical="top" wrapText="1"/>
    </xf>
    <xf numFmtId="43" fontId="9" fillId="0" borderId="11" xfId="48" applyNumberFormat="1" applyFont="1" applyFill="1" applyBorder="1" applyAlignment="1">
      <alignment horizontal="center" vertical="top" wrapText="1"/>
    </xf>
    <xf numFmtId="43" fontId="0" fillId="0" borderId="10" xfId="48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/>
    </xf>
    <xf numFmtId="4" fontId="0" fillId="0" borderId="10" xfId="48" applyNumberFormat="1" applyFont="1" applyFill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center" vertical="top"/>
    </xf>
    <xf numFmtId="4" fontId="0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/>
    </xf>
    <xf numFmtId="49" fontId="0" fillId="0" borderId="17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49" fontId="0" fillId="0" borderId="10" xfId="48" applyNumberFormat="1" applyFon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43" fontId="9" fillId="25" borderId="10" xfId="48" applyNumberFormat="1" applyFont="1" applyFill="1" applyBorder="1" applyAlignment="1">
      <alignment horizontal="center" vertical="top" wrapText="1"/>
    </xf>
    <xf numFmtId="49" fontId="0" fillId="25" borderId="10" xfId="48" applyNumberFormat="1" applyFont="1" applyFill="1" applyBorder="1" applyAlignment="1">
      <alignment vertical="top"/>
    </xf>
    <xf numFmtId="49" fontId="0" fillId="0" borderId="10" xfId="48" applyNumberFormat="1" applyFont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9" fontId="2" fillId="0" borderId="0" xfId="48" applyFont="1" applyFill="1" applyBorder="1" applyAlignment="1">
      <alignment vertical="top"/>
    </xf>
    <xf numFmtId="9" fontId="2" fillId="0" borderId="15" xfId="48" applyFont="1" applyFill="1" applyBorder="1" applyAlignment="1">
      <alignment vertical="top"/>
    </xf>
    <xf numFmtId="0" fontId="3" fillId="0" borderId="18" xfId="0" applyFont="1" applyFill="1" applyBorder="1" applyAlignment="1">
      <alignment vertical="top" wrapText="1"/>
    </xf>
    <xf numFmtId="0" fontId="0" fillId="16" borderId="18" xfId="0" applyFont="1" applyFill="1" applyBorder="1" applyAlignment="1">
      <alignment vertical="top"/>
    </xf>
    <xf numFmtId="49" fontId="7" fillId="0" borderId="0" xfId="0" applyNumberFormat="1" applyFont="1" applyBorder="1" applyAlignment="1">
      <alignment horizontal="left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16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" fontId="7" fillId="0" borderId="10" xfId="0" applyNumberFormat="1" applyFont="1" applyFill="1" applyBorder="1" applyAlignment="1">
      <alignment/>
    </xf>
    <xf numFmtId="9" fontId="3" fillId="0" borderId="10" xfId="48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9" fontId="2" fillId="16" borderId="17" xfId="4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wrapText="1"/>
    </xf>
    <xf numFmtId="0" fontId="7" fillId="0" borderId="19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0" xfId="0" applyFont="1" applyBorder="1" applyAlignment="1">
      <alignment horizontal="center" vertical="top"/>
    </xf>
    <xf numFmtId="49" fontId="3" fillId="0" borderId="19" xfId="48" applyNumberFormat="1" applyFont="1" applyBorder="1" applyAlignment="1">
      <alignment horizontal="left" vertical="top" wrapText="1"/>
    </xf>
    <xf numFmtId="9" fontId="15" fillId="0" borderId="10" xfId="48" applyFont="1" applyFill="1" applyBorder="1" applyAlignment="1">
      <alignment vertical="top" wrapText="1"/>
    </xf>
    <xf numFmtId="4" fontId="9" fillId="0" borderId="10" xfId="0" applyNumberFormat="1" applyFont="1" applyBorder="1" applyAlignment="1">
      <alignment vertical="top"/>
    </xf>
    <xf numFmtId="9" fontId="15" fillId="0" borderId="10" xfId="48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9" fontId="5" fillId="0" borderId="22" xfId="48" applyFont="1" applyBorder="1" applyAlignment="1">
      <alignment horizontal="center"/>
    </xf>
    <xf numFmtId="9" fontId="6" fillId="0" borderId="22" xfId="48" applyFont="1" applyBorder="1" applyAlignment="1">
      <alignment horizontal="center"/>
    </xf>
    <xf numFmtId="43" fontId="10" fillId="0" borderId="10" xfId="48" applyNumberFormat="1" applyFont="1" applyFill="1" applyBorder="1" applyAlignment="1">
      <alignment horizontal="center" vertical="top" wrapText="1"/>
    </xf>
    <xf numFmtId="43" fontId="2" fillId="0" borderId="10" xfId="48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49" fontId="7" fillId="0" borderId="12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0" fontId="7" fillId="0" borderId="19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9" xfId="0" applyFont="1" applyBorder="1" applyAlignment="1">
      <alignment vertical="top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9" fontId="6" fillId="0" borderId="24" xfId="48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9" fontId="0" fillId="0" borderId="23" xfId="48" applyFont="1" applyBorder="1" applyAlignment="1">
      <alignment horizontal="center" vertical="center" wrapText="1"/>
    </xf>
    <xf numFmtId="9" fontId="0" fillId="0" borderId="22" xfId="48" applyFont="1" applyBorder="1" applyAlignment="1">
      <alignment horizontal="center" vertical="center" wrapText="1"/>
    </xf>
    <xf numFmtId="9" fontId="0" fillId="0" borderId="24" xfId="48" applyFont="1" applyBorder="1" applyAlignment="1">
      <alignment horizontal="center" vertical="center" wrapText="1"/>
    </xf>
    <xf numFmtId="9" fontId="0" fillId="0" borderId="12" xfId="48" applyFont="1" applyBorder="1" applyAlignment="1">
      <alignment horizontal="center" vertical="center" wrapText="1"/>
    </xf>
    <xf numFmtId="9" fontId="0" fillId="0" borderId="0" xfId="48" applyFont="1" applyBorder="1" applyAlignment="1">
      <alignment horizontal="center" vertical="center" wrapText="1"/>
    </xf>
    <xf numFmtId="9" fontId="0" fillId="0" borderId="13" xfId="48" applyFont="1" applyBorder="1" applyAlignment="1">
      <alignment horizontal="center" vertical="center" wrapText="1"/>
    </xf>
    <xf numFmtId="9" fontId="0" fillId="0" borderId="14" xfId="48" applyFont="1" applyBorder="1" applyAlignment="1">
      <alignment horizontal="center" vertical="center" wrapText="1"/>
    </xf>
    <xf numFmtId="9" fontId="0" fillId="0" borderId="15" xfId="48" applyFont="1" applyBorder="1" applyAlignment="1">
      <alignment horizontal="center" vertical="center" wrapText="1"/>
    </xf>
    <xf numFmtId="9" fontId="0" fillId="0" borderId="16" xfId="48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9" fontId="5" fillId="0" borderId="15" xfId="48" applyFont="1" applyBorder="1" applyAlignment="1">
      <alignment horizontal="center"/>
    </xf>
    <xf numFmtId="9" fontId="5" fillId="0" borderId="15" xfId="48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9" fontId="0" fillId="0" borderId="10" xfId="48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9" fontId="5" fillId="0" borderId="0" xfId="48" applyFont="1" applyBorder="1" applyAlignment="1">
      <alignment horizontal="center"/>
    </xf>
    <xf numFmtId="9" fontId="5" fillId="0" borderId="13" xfId="48" applyFont="1" applyBorder="1" applyAlignment="1">
      <alignment horizontal="center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9" fontId="3" fillId="0" borderId="17" xfId="48" applyFont="1" applyBorder="1" applyAlignment="1">
      <alignment horizontal="center" vertical="center" textRotation="90" wrapText="1"/>
    </xf>
    <xf numFmtId="9" fontId="3" fillId="0" borderId="21" xfId="48" applyFont="1" applyBorder="1" applyAlignment="1">
      <alignment horizontal="center" vertical="center" textRotation="90" wrapText="1"/>
    </xf>
    <xf numFmtId="9" fontId="3" fillId="0" borderId="11" xfId="48" applyFont="1" applyBorder="1" applyAlignment="1">
      <alignment horizontal="center" vertical="center" textRotation="90" wrapText="1"/>
    </xf>
    <xf numFmtId="9" fontId="7" fillId="0" borderId="23" xfId="48" applyFont="1" applyBorder="1" applyAlignment="1">
      <alignment horizontal="center" vertical="center" wrapText="1"/>
    </xf>
    <xf numFmtId="9" fontId="7" fillId="0" borderId="22" xfId="48" applyFont="1" applyBorder="1" applyAlignment="1">
      <alignment horizontal="center" vertical="center" wrapText="1"/>
    </xf>
    <xf numFmtId="9" fontId="7" fillId="0" borderId="24" xfId="48" applyFont="1" applyBorder="1" applyAlignment="1">
      <alignment horizontal="center" vertical="center" wrapText="1"/>
    </xf>
    <xf numFmtId="9" fontId="7" fillId="0" borderId="12" xfId="48" applyFont="1" applyBorder="1" applyAlignment="1">
      <alignment horizontal="center" vertical="center" wrapText="1"/>
    </xf>
    <xf numFmtId="9" fontId="7" fillId="0" borderId="0" xfId="48" applyFont="1" applyBorder="1" applyAlignment="1">
      <alignment horizontal="center" vertical="center" wrapText="1"/>
    </xf>
    <xf numFmtId="9" fontId="7" fillId="0" borderId="13" xfId="48" applyFont="1" applyBorder="1" applyAlignment="1">
      <alignment horizontal="center" vertical="center" wrapText="1"/>
    </xf>
    <xf numFmtId="9" fontId="7" fillId="0" borderId="14" xfId="48" applyFont="1" applyBorder="1" applyAlignment="1">
      <alignment horizontal="center" vertical="center" wrapText="1"/>
    </xf>
    <xf numFmtId="9" fontId="7" fillId="0" borderId="15" xfId="48" applyFont="1" applyBorder="1" applyAlignment="1">
      <alignment horizontal="center" vertical="center" wrapText="1"/>
    </xf>
    <xf numFmtId="9" fontId="7" fillId="0" borderId="16" xfId="48" applyFont="1" applyBorder="1" applyAlignment="1">
      <alignment horizontal="center" vertical="center" wrapText="1"/>
    </xf>
    <xf numFmtId="9" fontId="7" fillId="0" borderId="10" xfId="48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left" vertical="top" wrapText="1"/>
    </xf>
    <xf numFmtId="0" fontId="2" fillId="24" borderId="20" xfId="0" applyFont="1" applyFill="1" applyBorder="1" applyAlignment="1">
      <alignment horizontal="left" vertical="top" wrapText="1"/>
    </xf>
    <xf numFmtId="0" fontId="2" fillId="24" borderId="18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9" fontId="2" fillId="24" borderId="10" xfId="48" applyFont="1" applyFill="1" applyBorder="1" applyAlignment="1">
      <alignment horizontal="left" vertical="top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9" fontId="2" fillId="24" borderId="19" xfId="48" applyFont="1" applyFill="1" applyBorder="1" applyAlignment="1">
      <alignment horizontal="left" vertical="top"/>
    </xf>
    <xf numFmtId="9" fontId="2" fillId="24" borderId="20" xfId="48" applyFont="1" applyFill="1" applyBorder="1" applyAlignment="1">
      <alignment horizontal="left" vertical="top"/>
    </xf>
    <xf numFmtId="9" fontId="2" fillId="24" borderId="18" xfId="48" applyFont="1" applyFill="1" applyBorder="1" applyAlignment="1">
      <alignment horizontal="left" vertical="top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2" fillId="24" borderId="14" xfId="0" applyFont="1" applyFill="1" applyBorder="1" applyAlignment="1">
      <alignment horizontal="left" vertical="top"/>
    </xf>
    <xf numFmtId="0" fontId="2" fillId="24" borderId="15" xfId="0" applyFont="1" applyFill="1" applyBorder="1" applyAlignment="1">
      <alignment horizontal="left" vertical="top"/>
    </xf>
    <xf numFmtId="0" fontId="2" fillId="24" borderId="16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1209675</xdr:colOff>
      <xdr:row>2</xdr:row>
      <xdr:rowOff>19050</xdr:rowOff>
    </xdr:from>
    <xdr:to>
      <xdr:col>1</xdr:col>
      <xdr:colOff>1800225</xdr:colOff>
      <xdr:row>7</xdr:row>
      <xdr:rowOff>57150</xdr:rowOff>
    </xdr:to>
    <xdr:pic>
      <xdr:nvPicPr>
        <xdr:cNvPr id="1" name="Immagine 2" descr="LOGO COMUNE CANOS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342900"/>
          <a:ext cx="590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0</xdr:row>
      <xdr:rowOff>28575</xdr:rowOff>
    </xdr:from>
    <xdr:to>
      <xdr:col>8</xdr:col>
      <xdr:colOff>600075</xdr:colOff>
      <xdr:row>5</xdr:row>
      <xdr:rowOff>95250</xdr:rowOff>
    </xdr:to>
    <xdr:pic>
      <xdr:nvPicPr>
        <xdr:cNvPr id="1" name="Immagine 2" descr="LOGO COMUNE CANOS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8575"/>
          <a:ext cx="590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1695450</xdr:colOff>
      <xdr:row>0</xdr:row>
      <xdr:rowOff>9525</xdr:rowOff>
    </xdr:from>
    <xdr:to>
      <xdr:col>2</xdr:col>
      <xdr:colOff>2286000</xdr:colOff>
      <xdr:row>6</xdr:row>
      <xdr:rowOff>38100</xdr:rowOff>
    </xdr:to>
    <xdr:pic>
      <xdr:nvPicPr>
        <xdr:cNvPr id="1" name="Immagine 1" descr="LOGO COMUNE CANOS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9525"/>
          <a:ext cx="590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5"/>
  <sheetViews>
    <sheetView zoomScalePageLayoutView="0" workbookViewId="0" topLeftCell="A1">
      <selection activeCell="C9" sqref="C9"/>
    </sheetView>
  </sheetViews>
  <sheetFormatPr defaultColWidth="9.140625" defaultRowHeight="12.75"/>
  <cols>
    <col min="2" max="2" width="36.8515625" style="0" customWidth="1"/>
    <col min="3" max="3" width="24.28125" style="0" customWidth="1"/>
    <col min="4" max="4" width="4.00390625" style="0" customWidth="1"/>
    <col min="5" max="5" width="25.57421875" style="0" customWidth="1"/>
    <col min="6" max="6" width="4.00390625" style="0" customWidth="1"/>
    <col min="7" max="7" width="24.28125" style="0" customWidth="1"/>
    <col min="8" max="8" width="3.7109375" style="0" customWidth="1"/>
    <col min="9" max="9" width="19.57421875" style="0" customWidth="1"/>
  </cols>
  <sheetData>
    <row r="3" spans="2:10" ht="15.75">
      <c r="B3" s="278" t="s">
        <v>250</v>
      </c>
      <c r="C3" s="279"/>
      <c r="D3" s="279"/>
      <c r="E3" s="279"/>
      <c r="F3" s="279"/>
      <c r="G3" s="279"/>
      <c r="H3" s="279"/>
      <c r="I3" s="280"/>
      <c r="J3" s="61"/>
    </row>
    <row r="4" spans="2:10" ht="15.75">
      <c r="B4" s="281" t="s">
        <v>58</v>
      </c>
      <c r="C4" s="282"/>
      <c r="D4" s="282"/>
      <c r="E4" s="282"/>
      <c r="F4" s="282"/>
      <c r="G4" s="282"/>
      <c r="H4" s="282"/>
      <c r="I4" s="283"/>
      <c r="J4" s="61"/>
    </row>
    <row r="5" spans="2:10" ht="15.75">
      <c r="B5" s="281" t="s">
        <v>62</v>
      </c>
      <c r="C5" s="282"/>
      <c r="D5" s="282"/>
      <c r="E5" s="282"/>
      <c r="F5" s="282"/>
      <c r="G5" s="282"/>
      <c r="H5" s="282"/>
      <c r="I5" s="283"/>
      <c r="J5" s="61"/>
    </row>
    <row r="6" spans="2:10" ht="15.75">
      <c r="B6" s="284"/>
      <c r="C6" s="285"/>
      <c r="D6" s="285"/>
      <c r="E6" s="285"/>
      <c r="F6" s="285"/>
      <c r="G6" s="285"/>
      <c r="H6" s="285"/>
      <c r="I6" s="286"/>
      <c r="J6" s="61"/>
    </row>
    <row r="7" spans="2:10" ht="15">
      <c r="B7" s="287" t="s">
        <v>43</v>
      </c>
      <c r="C7" s="288" t="s">
        <v>44</v>
      </c>
      <c r="D7" s="289"/>
      <c r="E7" s="289"/>
      <c r="F7" s="289"/>
      <c r="G7" s="289"/>
      <c r="H7" s="289"/>
      <c r="I7" s="290"/>
      <c r="J7" s="61"/>
    </row>
    <row r="8" spans="2:10" ht="30" customHeight="1">
      <c r="B8" s="287"/>
      <c r="C8" s="276" t="s">
        <v>251</v>
      </c>
      <c r="D8" s="277"/>
      <c r="E8" s="276" t="s">
        <v>252</v>
      </c>
      <c r="F8" s="277"/>
      <c r="G8" s="276" t="s">
        <v>253</v>
      </c>
      <c r="H8" s="277"/>
      <c r="I8" s="253" t="s">
        <v>45</v>
      </c>
      <c r="J8" s="61"/>
    </row>
    <row r="9" spans="2:10" ht="44.25" customHeight="1">
      <c r="B9" s="254" t="s">
        <v>46</v>
      </c>
      <c r="C9" s="144">
        <v>43560213.56</v>
      </c>
      <c r="D9" s="144"/>
      <c r="E9" s="145">
        <v>19296137.26</v>
      </c>
      <c r="F9" s="145"/>
      <c r="G9" s="145">
        <v>19010930.2</v>
      </c>
      <c r="H9" s="145"/>
      <c r="I9" s="145">
        <f>SUM(C9:G9)</f>
        <v>81867281.02000001</v>
      </c>
      <c r="J9" s="61"/>
    </row>
    <row r="10" spans="2:10" ht="30">
      <c r="B10" s="254" t="s">
        <v>47</v>
      </c>
      <c r="C10" s="144">
        <v>2900000</v>
      </c>
      <c r="D10" s="144"/>
      <c r="E10" s="144">
        <v>2340000</v>
      </c>
      <c r="F10" s="144"/>
      <c r="G10" s="145">
        <v>300000</v>
      </c>
      <c r="H10" s="145"/>
      <c r="I10" s="145">
        <f aca="true" t="shared" si="0" ref="I10:I15">SUM(C10:G10)</f>
        <v>5540000</v>
      </c>
      <c r="J10" s="61"/>
    </row>
    <row r="11" spans="2:10" ht="30">
      <c r="B11" s="254" t="s">
        <v>48</v>
      </c>
      <c r="C11" s="144">
        <v>4600000</v>
      </c>
      <c r="D11" s="144"/>
      <c r="E11" s="144">
        <v>10079723.83</v>
      </c>
      <c r="F11" s="144"/>
      <c r="G11" s="144">
        <v>0</v>
      </c>
      <c r="H11" s="144"/>
      <c r="I11" s="145">
        <f t="shared" si="0"/>
        <v>14679723.83</v>
      </c>
      <c r="J11" s="61"/>
    </row>
    <row r="12" spans="2:10" ht="30">
      <c r="B12" s="254" t="s">
        <v>49</v>
      </c>
      <c r="C12" s="144">
        <v>0</v>
      </c>
      <c r="D12" s="144"/>
      <c r="E12" s="144">
        <v>0</v>
      </c>
      <c r="F12" s="144"/>
      <c r="G12" s="144">
        <v>0</v>
      </c>
      <c r="H12" s="144"/>
      <c r="I12" s="145">
        <f t="shared" si="0"/>
        <v>0</v>
      </c>
      <c r="J12" s="61"/>
    </row>
    <row r="13" spans="2:10" ht="15">
      <c r="B13" s="254" t="s">
        <v>50</v>
      </c>
      <c r="C13" s="144">
        <v>2850000</v>
      </c>
      <c r="D13" s="244" t="s">
        <v>254</v>
      </c>
      <c r="E13" s="144">
        <v>0</v>
      </c>
      <c r="F13" s="144"/>
      <c r="G13" s="144">
        <v>4205040</v>
      </c>
      <c r="H13" s="244" t="s">
        <v>256</v>
      </c>
      <c r="I13" s="145">
        <f t="shared" si="0"/>
        <v>7055040</v>
      </c>
      <c r="J13" s="61"/>
    </row>
    <row r="14" spans="2:10" ht="15">
      <c r="B14" s="254" t="s">
        <v>51</v>
      </c>
      <c r="C14" s="144">
        <v>1386504.54</v>
      </c>
      <c r="D14" s="244" t="s">
        <v>266</v>
      </c>
      <c r="E14" s="144">
        <v>0</v>
      </c>
      <c r="F14" s="144"/>
      <c r="G14" s="144">
        <v>0</v>
      </c>
      <c r="H14" s="144"/>
      <c r="I14" s="145">
        <f t="shared" si="0"/>
        <v>1386504.54</v>
      </c>
      <c r="J14" s="61"/>
    </row>
    <row r="15" spans="2:10" ht="15.75">
      <c r="B15" s="255" t="s">
        <v>255</v>
      </c>
      <c r="C15" s="184">
        <f>SUM(C9:C14)</f>
        <v>55296718.1</v>
      </c>
      <c r="D15" s="184"/>
      <c r="E15" s="184">
        <f>SUM(E9:E14)</f>
        <v>31715861.090000004</v>
      </c>
      <c r="F15" s="184"/>
      <c r="G15" s="184">
        <f>SUM(G9:G14)</f>
        <v>23515970.2</v>
      </c>
      <c r="H15" s="184"/>
      <c r="I15" s="184">
        <f t="shared" si="0"/>
        <v>110528549.39</v>
      </c>
      <c r="J15" s="61"/>
    </row>
    <row r="16" spans="2:10" ht="15">
      <c r="B16" s="256"/>
      <c r="C16" s="61"/>
      <c r="D16" s="61"/>
      <c r="E16" s="61"/>
      <c r="F16" s="61"/>
      <c r="G16" s="61"/>
      <c r="H16" s="61"/>
      <c r="I16" s="257"/>
      <c r="J16" s="61"/>
    </row>
    <row r="17" spans="2:10" ht="15">
      <c r="B17" s="256"/>
      <c r="C17" s="61"/>
      <c r="D17" s="61"/>
      <c r="E17" s="61"/>
      <c r="F17" s="61"/>
      <c r="G17" s="61"/>
      <c r="H17" s="61"/>
      <c r="I17" s="257"/>
      <c r="J17" s="61"/>
    </row>
    <row r="18" spans="2:10" ht="15">
      <c r="B18" s="256"/>
      <c r="C18" s="61"/>
      <c r="D18" s="61"/>
      <c r="E18" s="61"/>
      <c r="F18" s="61"/>
      <c r="G18" s="61"/>
      <c r="H18" s="61"/>
      <c r="I18" s="257"/>
      <c r="J18" s="61"/>
    </row>
    <row r="19" spans="2:10" ht="15">
      <c r="B19" s="256" t="s">
        <v>52</v>
      </c>
      <c r="C19" s="61"/>
      <c r="D19" s="61"/>
      <c r="E19" s="61"/>
      <c r="F19" s="61"/>
      <c r="G19" s="61"/>
      <c r="H19" s="61"/>
      <c r="I19" s="257"/>
      <c r="J19" s="61"/>
    </row>
    <row r="20" spans="2:10" ht="15.75">
      <c r="B20" s="258" t="s">
        <v>265</v>
      </c>
      <c r="C20" s="61"/>
      <c r="D20" s="61"/>
      <c r="E20" s="61"/>
      <c r="F20" s="61"/>
      <c r="G20" s="61"/>
      <c r="H20" s="61"/>
      <c r="I20" s="257"/>
      <c r="J20" s="61"/>
    </row>
    <row r="21" spans="2:10" ht="14.25" customHeight="1">
      <c r="B21" s="274" t="s">
        <v>257</v>
      </c>
      <c r="C21" s="275"/>
      <c r="D21" s="234"/>
      <c r="E21" s="61"/>
      <c r="F21" s="61"/>
      <c r="G21" s="61"/>
      <c r="H21" s="61"/>
      <c r="I21" s="257"/>
      <c r="J21" s="61"/>
    </row>
    <row r="22" spans="2:10" ht="15">
      <c r="B22" s="274" t="s">
        <v>258</v>
      </c>
      <c r="C22" s="275"/>
      <c r="D22" s="61"/>
      <c r="E22" s="61"/>
      <c r="F22" s="61"/>
      <c r="G22" s="61"/>
      <c r="H22" s="61"/>
      <c r="I22" s="257"/>
      <c r="J22" s="61"/>
    </row>
    <row r="23" spans="2:10" ht="15">
      <c r="B23" s="274" t="s">
        <v>259</v>
      </c>
      <c r="C23" s="275"/>
      <c r="D23" s="61"/>
      <c r="E23" s="61"/>
      <c r="F23" s="61"/>
      <c r="G23" s="223" t="s">
        <v>270</v>
      </c>
      <c r="H23" s="223"/>
      <c r="I23" s="257"/>
      <c r="J23" s="61"/>
    </row>
    <row r="24" spans="2:10" ht="15">
      <c r="B24" s="256"/>
      <c r="C24" s="61"/>
      <c r="D24" s="61"/>
      <c r="E24" s="61"/>
      <c r="F24" s="61"/>
      <c r="G24" s="61" t="s">
        <v>78</v>
      </c>
      <c r="H24" s="61"/>
      <c r="I24" s="257"/>
      <c r="J24" s="61"/>
    </row>
    <row r="25" spans="2:10" ht="15">
      <c r="B25" s="259"/>
      <c r="C25" s="260"/>
      <c r="D25" s="260"/>
      <c r="E25" s="260"/>
      <c r="F25" s="260"/>
      <c r="G25" s="260"/>
      <c r="H25" s="260"/>
      <c r="I25" s="261"/>
      <c r="J25" s="61"/>
    </row>
  </sheetData>
  <sheetProtection password="C51B" sheet="1"/>
  <mergeCells count="12">
    <mergeCell ref="B23:C23"/>
    <mergeCell ref="E8:F8"/>
    <mergeCell ref="B21:C21"/>
    <mergeCell ref="B7:B8"/>
    <mergeCell ref="C8:D8"/>
    <mergeCell ref="C7:I7"/>
    <mergeCell ref="B22:C22"/>
    <mergeCell ref="G8:H8"/>
    <mergeCell ref="B3:I3"/>
    <mergeCell ref="B4:I4"/>
    <mergeCell ref="B5:I5"/>
    <mergeCell ref="B6:I6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8" scale="95" r:id="rId2"/>
  <headerFooter alignWithMargins="0"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6"/>
  <sheetViews>
    <sheetView zoomScaleSheetLayoutView="100" zoomScalePageLayoutView="0" workbookViewId="0" topLeftCell="D34">
      <selection activeCell="I37" sqref="I37:I40"/>
    </sheetView>
  </sheetViews>
  <sheetFormatPr defaultColWidth="9.140625" defaultRowHeight="12.75"/>
  <cols>
    <col min="1" max="1" width="5.7109375" style="262" customWidth="1"/>
    <col min="2" max="2" width="7.421875" style="243" customWidth="1"/>
    <col min="3" max="3" width="4.421875" style="57" customWidth="1"/>
    <col min="4" max="4" width="4.57421875" style="57" customWidth="1"/>
    <col min="5" max="5" width="5.28125" style="57" customWidth="1"/>
    <col min="6" max="7" width="3.140625" style="57" customWidth="1"/>
    <col min="8" max="8" width="35.57421875" style="26" customWidth="1"/>
    <col min="9" max="9" width="15.421875" style="126" customWidth="1"/>
    <col min="10" max="10" width="7.57421875" style="57" customWidth="1"/>
    <col min="11" max="11" width="15.28125" style="57" customWidth="1"/>
    <col min="12" max="12" width="6.7109375" style="57" customWidth="1"/>
    <col min="13" max="13" width="14.421875" style="57" customWidth="1"/>
    <col min="14" max="14" width="6.57421875" style="57" customWidth="1"/>
    <col min="15" max="15" width="10.421875" style="57" customWidth="1"/>
    <col min="16" max="16" width="14.8515625" style="57" customWidth="1"/>
    <col min="17" max="17" width="17.28125" style="57" customWidth="1"/>
    <col min="18" max="18" width="20.28125" style="57" customWidth="1"/>
    <col min="19" max="19" width="29.57421875" style="57" customWidth="1"/>
    <col min="20" max="20" width="3.8515625" style="32" customWidth="1"/>
    <col min="21" max="21" width="5.57421875" style="32" customWidth="1"/>
    <col min="22" max="22" width="9.140625" style="32" hidden="1" customWidth="1"/>
    <col min="23" max="23" width="5.00390625" style="32" customWidth="1"/>
    <col min="24" max="16384" width="9.140625" style="32" customWidth="1"/>
  </cols>
  <sheetData>
    <row r="1" spans="1:19" ht="15.75">
      <c r="A1" s="311"/>
      <c r="B1" s="246"/>
      <c r="C1" s="269" t="s">
        <v>235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92"/>
    </row>
    <row r="2" spans="1:19" ht="15.75">
      <c r="A2" s="312"/>
      <c r="B2" s="247"/>
      <c r="C2" s="314" t="s">
        <v>58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5"/>
    </row>
    <row r="3" spans="1:19" ht="15.75">
      <c r="A3" s="313"/>
      <c r="B3" s="248"/>
      <c r="C3" s="304" t="s">
        <v>149</v>
      </c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6"/>
      <c r="Q3" s="306"/>
      <c r="R3" s="306"/>
      <c r="S3" s="307"/>
    </row>
    <row r="4" spans="1:19" ht="12.75" customHeight="1">
      <c r="A4" s="316" t="s">
        <v>264</v>
      </c>
      <c r="B4" s="316" t="s">
        <v>263</v>
      </c>
      <c r="C4" s="322" t="s">
        <v>0</v>
      </c>
      <c r="D4" s="323"/>
      <c r="E4" s="324"/>
      <c r="F4" s="319" t="s">
        <v>74</v>
      </c>
      <c r="G4" s="319" t="s">
        <v>75</v>
      </c>
      <c r="H4" s="331" t="s">
        <v>1</v>
      </c>
      <c r="I4" s="294" t="s">
        <v>2</v>
      </c>
      <c r="J4" s="295"/>
      <c r="K4" s="295"/>
      <c r="L4" s="295"/>
      <c r="M4" s="295"/>
      <c r="N4" s="296"/>
      <c r="O4" s="310" t="s">
        <v>3</v>
      </c>
      <c r="P4" s="309" t="s">
        <v>4</v>
      </c>
      <c r="Q4" s="309"/>
      <c r="R4" s="309" t="s">
        <v>21</v>
      </c>
      <c r="S4" s="291" t="s">
        <v>22</v>
      </c>
    </row>
    <row r="5" spans="1:19" ht="12.75">
      <c r="A5" s="317"/>
      <c r="B5" s="317"/>
      <c r="C5" s="325"/>
      <c r="D5" s="326"/>
      <c r="E5" s="327"/>
      <c r="F5" s="320"/>
      <c r="G5" s="320"/>
      <c r="H5" s="332"/>
      <c r="I5" s="297"/>
      <c r="J5" s="298"/>
      <c r="K5" s="298"/>
      <c r="L5" s="298"/>
      <c r="M5" s="298"/>
      <c r="N5" s="299"/>
      <c r="O5" s="308"/>
      <c r="P5" s="309"/>
      <c r="Q5" s="309"/>
      <c r="R5" s="309"/>
      <c r="S5" s="291"/>
    </row>
    <row r="6" spans="1:19" ht="12.75">
      <c r="A6" s="317"/>
      <c r="B6" s="317"/>
      <c r="C6" s="325"/>
      <c r="D6" s="326"/>
      <c r="E6" s="327"/>
      <c r="F6" s="320"/>
      <c r="G6" s="320"/>
      <c r="H6" s="332"/>
      <c r="I6" s="297"/>
      <c r="J6" s="298"/>
      <c r="K6" s="298"/>
      <c r="L6" s="298"/>
      <c r="M6" s="298"/>
      <c r="N6" s="299"/>
      <c r="O6" s="308"/>
      <c r="P6" s="309"/>
      <c r="Q6" s="309"/>
      <c r="R6" s="309"/>
      <c r="S6" s="291"/>
    </row>
    <row r="7" spans="1:19" ht="12.75">
      <c r="A7" s="317"/>
      <c r="B7" s="317"/>
      <c r="C7" s="325"/>
      <c r="D7" s="326"/>
      <c r="E7" s="327"/>
      <c r="F7" s="320"/>
      <c r="G7" s="320"/>
      <c r="H7" s="332"/>
      <c r="I7" s="297"/>
      <c r="J7" s="298"/>
      <c r="K7" s="298"/>
      <c r="L7" s="298"/>
      <c r="M7" s="298"/>
      <c r="N7" s="299"/>
      <c r="O7" s="308"/>
      <c r="P7" s="309"/>
      <c r="Q7" s="309"/>
      <c r="R7" s="309"/>
      <c r="S7" s="291"/>
    </row>
    <row r="8" spans="1:19" ht="12.75">
      <c r="A8" s="317"/>
      <c r="B8" s="317"/>
      <c r="C8" s="325"/>
      <c r="D8" s="326"/>
      <c r="E8" s="327"/>
      <c r="F8" s="320"/>
      <c r="G8" s="320"/>
      <c r="H8" s="332"/>
      <c r="I8" s="297"/>
      <c r="J8" s="298"/>
      <c r="K8" s="298"/>
      <c r="L8" s="298"/>
      <c r="M8" s="298"/>
      <c r="N8" s="299"/>
      <c r="O8" s="308"/>
      <c r="P8" s="309"/>
      <c r="Q8" s="309"/>
      <c r="R8" s="309"/>
      <c r="S8" s="291"/>
    </row>
    <row r="9" spans="1:19" ht="12.75">
      <c r="A9" s="317"/>
      <c r="B9" s="317"/>
      <c r="C9" s="325"/>
      <c r="D9" s="326"/>
      <c r="E9" s="327"/>
      <c r="F9" s="320"/>
      <c r="G9" s="320"/>
      <c r="H9" s="332"/>
      <c r="I9" s="297"/>
      <c r="J9" s="298"/>
      <c r="K9" s="298"/>
      <c r="L9" s="298"/>
      <c r="M9" s="298"/>
      <c r="N9" s="299"/>
      <c r="O9" s="308"/>
      <c r="P9" s="309"/>
      <c r="Q9" s="309"/>
      <c r="R9" s="309"/>
      <c r="S9" s="291"/>
    </row>
    <row r="10" spans="1:19" ht="12.75">
      <c r="A10" s="317"/>
      <c r="B10" s="317"/>
      <c r="C10" s="325"/>
      <c r="D10" s="326"/>
      <c r="E10" s="327"/>
      <c r="F10" s="320"/>
      <c r="G10" s="320"/>
      <c r="H10" s="332"/>
      <c r="I10" s="300"/>
      <c r="J10" s="301"/>
      <c r="K10" s="301"/>
      <c r="L10" s="301"/>
      <c r="M10" s="301"/>
      <c r="N10" s="302"/>
      <c r="O10" s="308"/>
      <c r="P10" s="309"/>
      <c r="Q10" s="309"/>
      <c r="R10" s="309"/>
      <c r="S10" s="291"/>
    </row>
    <row r="11" spans="1:19" ht="33.75">
      <c r="A11" s="317"/>
      <c r="B11" s="317"/>
      <c r="C11" s="325"/>
      <c r="D11" s="326"/>
      <c r="E11" s="327"/>
      <c r="F11" s="320"/>
      <c r="G11" s="320"/>
      <c r="H11" s="332"/>
      <c r="I11" s="113" t="s">
        <v>187</v>
      </c>
      <c r="J11" s="1" t="s">
        <v>132</v>
      </c>
      <c r="K11" s="1" t="s">
        <v>188</v>
      </c>
      <c r="L11" s="1" t="s">
        <v>136</v>
      </c>
      <c r="M11" s="1" t="s">
        <v>189</v>
      </c>
      <c r="N11" s="1" t="s">
        <v>190</v>
      </c>
      <c r="O11" s="308" t="s">
        <v>76</v>
      </c>
      <c r="P11" s="308" t="s">
        <v>5</v>
      </c>
      <c r="Q11" s="308" t="s">
        <v>77</v>
      </c>
      <c r="R11" s="309"/>
      <c r="S11" s="291"/>
    </row>
    <row r="12" spans="1:19" s="37" customFormat="1" ht="12.75">
      <c r="A12" s="317"/>
      <c r="B12" s="317"/>
      <c r="C12" s="328"/>
      <c r="D12" s="329"/>
      <c r="E12" s="330"/>
      <c r="F12" s="320"/>
      <c r="G12" s="320"/>
      <c r="H12" s="332"/>
      <c r="I12" s="114" t="s">
        <v>23</v>
      </c>
      <c r="J12" s="33"/>
      <c r="K12" s="1" t="s">
        <v>23</v>
      </c>
      <c r="L12" s="1"/>
      <c r="M12" s="1" t="s">
        <v>23</v>
      </c>
      <c r="N12" s="1"/>
      <c r="O12" s="308"/>
      <c r="P12" s="308"/>
      <c r="Q12" s="308"/>
      <c r="R12" s="309"/>
      <c r="S12" s="291"/>
    </row>
    <row r="13" spans="1:19" s="37" customFormat="1" ht="22.5">
      <c r="A13" s="318"/>
      <c r="B13" s="318"/>
      <c r="C13" s="245" t="s">
        <v>260</v>
      </c>
      <c r="D13" s="245" t="s">
        <v>261</v>
      </c>
      <c r="E13" s="245" t="s">
        <v>262</v>
      </c>
      <c r="F13" s="321"/>
      <c r="G13" s="321"/>
      <c r="H13" s="238"/>
      <c r="I13" s="114"/>
      <c r="J13" s="33"/>
      <c r="K13" s="1"/>
      <c r="L13" s="1"/>
      <c r="M13" s="1"/>
      <c r="N13" s="1"/>
      <c r="O13" s="235"/>
      <c r="P13" s="235"/>
      <c r="Q13" s="235"/>
      <c r="R13" s="236"/>
      <c r="S13" s="237"/>
    </row>
    <row r="14" spans="1:19" s="60" customFormat="1" ht="12.75">
      <c r="A14" s="66"/>
      <c r="B14" s="239"/>
      <c r="C14" s="2" t="s">
        <v>66</v>
      </c>
      <c r="D14" s="35"/>
      <c r="E14" s="35"/>
      <c r="F14" s="35"/>
      <c r="G14" s="35"/>
      <c r="H14" s="94"/>
      <c r="I14" s="115"/>
      <c r="J14" s="35"/>
      <c r="K14" s="143"/>
      <c r="L14" s="35"/>
      <c r="M14" s="35"/>
      <c r="N14" s="35"/>
      <c r="O14" s="35"/>
      <c r="P14" s="35"/>
      <c r="Q14" s="35"/>
      <c r="R14" s="36"/>
      <c r="S14" s="36"/>
    </row>
    <row r="15" spans="1:19" s="37" customFormat="1" ht="67.5">
      <c r="A15" s="66">
        <v>1</v>
      </c>
      <c r="B15" s="239"/>
      <c r="C15" s="38">
        <v>16</v>
      </c>
      <c r="D15" s="38">
        <v>110</v>
      </c>
      <c r="E15" s="38" t="s">
        <v>217</v>
      </c>
      <c r="F15" s="38" t="s">
        <v>83</v>
      </c>
      <c r="G15" s="38" t="s">
        <v>67</v>
      </c>
      <c r="H15" s="3" t="s">
        <v>143</v>
      </c>
      <c r="I15" s="93">
        <v>200000</v>
      </c>
      <c r="J15" s="19" t="s">
        <v>99</v>
      </c>
      <c r="K15" s="78"/>
      <c r="L15" s="19"/>
      <c r="M15" s="39"/>
      <c r="N15" s="19"/>
      <c r="O15" s="40" t="s">
        <v>90</v>
      </c>
      <c r="P15" s="34"/>
      <c r="Q15" s="34"/>
      <c r="R15" s="7"/>
      <c r="S15" s="4" t="s">
        <v>158</v>
      </c>
    </row>
    <row r="16" spans="1:19" s="37" customFormat="1" ht="33.75">
      <c r="A16" s="66">
        <v>2</v>
      </c>
      <c r="B16" s="239"/>
      <c r="C16" s="55">
        <v>16</v>
      </c>
      <c r="D16" s="38">
        <v>110</v>
      </c>
      <c r="E16" s="38" t="s">
        <v>217</v>
      </c>
      <c r="F16" s="55" t="s">
        <v>83</v>
      </c>
      <c r="G16" s="55" t="s">
        <v>67</v>
      </c>
      <c r="H16" s="130" t="s">
        <v>135</v>
      </c>
      <c r="I16" s="52">
        <v>1552831.97</v>
      </c>
      <c r="J16" s="88" t="s">
        <v>68</v>
      </c>
      <c r="L16" s="53"/>
      <c r="M16" s="78"/>
      <c r="N16" s="88"/>
      <c r="O16" s="54" t="s">
        <v>90</v>
      </c>
      <c r="P16" s="53"/>
      <c r="Q16" s="53"/>
      <c r="R16" s="13" t="s">
        <v>64</v>
      </c>
      <c r="S16" s="92" t="s">
        <v>147</v>
      </c>
    </row>
    <row r="17" spans="1:19" s="80" customFormat="1" ht="67.5">
      <c r="A17" s="66">
        <v>3</v>
      </c>
      <c r="B17" s="239"/>
      <c r="C17" s="55" t="s">
        <v>24</v>
      </c>
      <c r="D17" s="38">
        <v>110</v>
      </c>
      <c r="E17" s="38" t="s">
        <v>217</v>
      </c>
      <c r="F17" s="136" t="s">
        <v>67</v>
      </c>
      <c r="G17" s="55" t="s">
        <v>67</v>
      </c>
      <c r="H17" s="82" t="s">
        <v>191</v>
      </c>
      <c r="I17" s="137">
        <v>2000000</v>
      </c>
      <c r="J17" s="83" t="s">
        <v>100</v>
      </c>
      <c r="K17" s="84"/>
      <c r="L17" s="85"/>
      <c r="M17" s="84"/>
      <c r="N17" s="85"/>
      <c r="O17" s="54" t="s">
        <v>90</v>
      </c>
      <c r="P17" s="81"/>
      <c r="Q17" s="81"/>
      <c r="R17" s="82" t="s">
        <v>192</v>
      </c>
      <c r="S17" s="185"/>
    </row>
    <row r="18" spans="1:19" s="80" customFormat="1" ht="33.75">
      <c r="A18" s="66">
        <v>4</v>
      </c>
      <c r="B18" s="239"/>
      <c r="C18" s="55" t="s">
        <v>24</v>
      </c>
      <c r="D18" s="38">
        <v>110</v>
      </c>
      <c r="E18" s="38" t="s">
        <v>217</v>
      </c>
      <c r="F18" s="224" t="s">
        <v>83</v>
      </c>
      <c r="G18" s="55" t="s">
        <v>67</v>
      </c>
      <c r="H18" s="82" t="s">
        <v>194</v>
      </c>
      <c r="I18" s="137">
        <v>90000</v>
      </c>
      <c r="J18" s="83" t="s">
        <v>100</v>
      </c>
      <c r="K18" s="84"/>
      <c r="L18" s="85"/>
      <c r="M18" s="84"/>
      <c r="N18" s="85"/>
      <c r="O18" s="40" t="s">
        <v>90</v>
      </c>
      <c r="P18" s="81"/>
      <c r="Q18" s="81"/>
      <c r="R18" s="82" t="s">
        <v>195</v>
      </c>
      <c r="S18" s="185" t="s">
        <v>236</v>
      </c>
    </row>
    <row r="19" spans="1:19" s="80" customFormat="1" ht="12.75">
      <c r="A19" s="66" t="s">
        <v>269</v>
      </c>
      <c r="B19" s="239"/>
      <c r="C19" s="55" t="s">
        <v>24</v>
      </c>
      <c r="D19" s="38">
        <v>110</v>
      </c>
      <c r="E19" s="38" t="s">
        <v>217</v>
      </c>
      <c r="F19" s="224" t="s">
        <v>67</v>
      </c>
      <c r="G19" s="55" t="s">
        <v>67</v>
      </c>
      <c r="H19" s="82" t="s">
        <v>268</v>
      </c>
      <c r="I19" s="137">
        <v>225000</v>
      </c>
      <c r="J19" s="83" t="s">
        <v>100</v>
      </c>
      <c r="K19" s="84"/>
      <c r="L19" s="85"/>
      <c r="M19" s="84"/>
      <c r="N19" s="85"/>
      <c r="O19" s="40"/>
      <c r="P19" s="81"/>
      <c r="Q19" s="81"/>
      <c r="R19" s="82"/>
      <c r="S19" s="185"/>
    </row>
    <row r="20" spans="1:19" s="37" customFormat="1" ht="33.75">
      <c r="A20" s="66">
        <v>5</v>
      </c>
      <c r="B20" s="239"/>
      <c r="C20" s="38" t="s">
        <v>24</v>
      </c>
      <c r="D20" s="38">
        <v>110</v>
      </c>
      <c r="E20" s="38" t="s">
        <v>217</v>
      </c>
      <c r="F20" s="38" t="s">
        <v>27</v>
      </c>
      <c r="G20" s="38" t="s">
        <v>67</v>
      </c>
      <c r="H20" s="3" t="s">
        <v>159</v>
      </c>
      <c r="I20" s="214"/>
      <c r="J20" s="19"/>
      <c r="K20" s="78">
        <v>2750000</v>
      </c>
      <c r="L20" s="19" t="s">
        <v>68</v>
      </c>
      <c r="M20" s="34"/>
      <c r="N20" s="21"/>
      <c r="O20" s="40" t="s">
        <v>90</v>
      </c>
      <c r="P20" s="34"/>
      <c r="Q20" s="34"/>
      <c r="R20" s="7" t="s">
        <v>160</v>
      </c>
      <c r="S20" s="4"/>
    </row>
    <row r="21" spans="1:19" s="37" customFormat="1" ht="33.75">
      <c r="A21" s="66">
        <v>6</v>
      </c>
      <c r="B21" s="239"/>
      <c r="C21" s="38" t="s">
        <v>24</v>
      </c>
      <c r="D21" s="38">
        <v>110</v>
      </c>
      <c r="E21" s="38" t="s">
        <v>217</v>
      </c>
      <c r="F21" s="228" t="s">
        <v>83</v>
      </c>
      <c r="G21" s="38" t="s">
        <v>67</v>
      </c>
      <c r="H21" s="3" t="s">
        <v>227</v>
      </c>
      <c r="I21" s="214"/>
      <c r="J21" s="19"/>
      <c r="K21" s="78">
        <v>1650000</v>
      </c>
      <c r="L21" s="19" t="s">
        <v>99</v>
      </c>
      <c r="M21" s="34"/>
      <c r="N21" s="21"/>
      <c r="O21" s="66" t="s">
        <v>90</v>
      </c>
      <c r="P21" s="34"/>
      <c r="Q21" s="34"/>
      <c r="R21" s="7"/>
      <c r="S21" s="4"/>
    </row>
    <row r="22" spans="1:19" s="80" customFormat="1" ht="22.5">
      <c r="A22" s="66">
        <v>7</v>
      </c>
      <c r="B22" s="239"/>
      <c r="C22" s="38">
        <v>16</v>
      </c>
      <c r="D22" s="38">
        <v>110</v>
      </c>
      <c r="E22" s="38" t="s">
        <v>217</v>
      </c>
      <c r="F22" s="38" t="s">
        <v>83</v>
      </c>
      <c r="G22" s="38" t="s">
        <v>67</v>
      </c>
      <c r="H22" s="3" t="s">
        <v>91</v>
      </c>
      <c r="I22" s="93"/>
      <c r="J22" s="19"/>
      <c r="K22" s="78">
        <v>500000</v>
      </c>
      <c r="L22" s="19" t="s">
        <v>99</v>
      </c>
      <c r="M22" s="39"/>
      <c r="N22" s="19"/>
      <c r="O22" s="40" t="s">
        <v>90</v>
      </c>
      <c r="P22" s="34"/>
      <c r="Q22" s="34"/>
      <c r="R22" s="4" t="s">
        <v>63</v>
      </c>
      <c r="S22" s="5"/>
    </row>
    <row r="23" spans="1:19" s="80" customFormat="1" ht="22.5">
      <c r="A23" s="66">
        <v>8</v>
      </c>
      <c r="B23" s="239"/>
      <c r="C23" s="38" t="s">
        <v>24</v>
      </c>
      <c r="D23" s="38">
        <v>110</v>
      </c>
      <c r="E23" s="38" t="s">
        <v>217</v>
      </c>
      <c r="F23" s="38" t="s">
        <v>83</v>
      </c>
      <c r="G23" s="38" t="s">
        <v>67</v>
      </c>
      <c r="H23" s="3" t="s">
        <v>92</v>
      </c>
      <c r="I23" s="52"/>
      <c r="J23" s="21"/>
      <c r="K23" s="39"/>
      <c r="L23" s="19"/>
      <c r="M23" s="78">
        <v>200000</v>
      </c>
      <c r="N23" s="19" t="s">
        <v>99</v>
      </c>
      <c r="O23" s="40" t="s">
        <v>90</v>
      </c>
      <c r="P23" s="34"/>
      <c r="Q23" s="34"/>
      <c r="R23" s="4" t="s">
        <v>63</v>
      </c>
      <c r="S23" s="8"/>
    </row>
    <row r="24" spans="1:19" s="79" customFormat="1" ht="33.75">
      <c r="A24" s="66">
        <v>9</v>
      </c>
      <c r="B24" s="239"/>
      <c r="C24" s="55" t="s">
        <v>24</v>
      </c>
      <c r="D24" s="38">
        <v>110</v>
      </c>
      <c r="E24" s="38" t="s">
        <v>217</v>
      </c>
      <c r="F24" s="55" t="s">
        <v>83</v>
      </c>
      <c r="G24" s="55" t="s">
        <v>67</v>
      </c>
      <c r="H24" s="82" t="s">
        <v>134</v>
      </c>
      <c r="I24" s="116"/>
      <c r="J24" s="83"/>
      <c r="K24" s="84"/>
      <c r="L24" s="85"/>
      <c r="M24" s="84">
        <v>278700</v>
      </c>
      <c r="N24" s="85" t="s">
        <v>100</v>
      </c>
      <c r="O24" s="54" t="s">
        <v>90</v>
      </c>
      <c r="P24" s="81"/>
      <c r="Q24" s="81"/>
      <c r="R24" s="82"/>
      <c r="S24" s="86" t="s">
        <v>197</v>
      </c>
    </row>
    <row r="25" spans="1:19" s="147" customFormat="1" ht="12.75">
      <c r="A25" s="66"/>
      <c r="B25" s="249"/>
      <c r="C25" s="148"/>
      <c r="D25" s="148"/>
      <c r="E25" s="148"/>
      <c r="F25" s="148"/>
      <c r="G25" s="148"/>
      <c r="H25" s="149" t="s">
        <v>25</v>
      </c>
      <c r="I25" s="150">
        <f>SUM(I15:I24)</f>
        <v>4067831.9699999997</v>
      </c>
      <c r="J25" s="151"/>
      <c r="K25" s="152">
        <f>SUM(K20:K24)</f>
        <v>4900000</v>
      </c>
      <c r="L25" s="151"/>
      <c r="M25" s="152">
        <f>SUM(M23:M24)</f>
        <v>478700</v>
      </c>
      <c r="N25" s="151"/>
      <c r="O25" s="153"/>
      <c r="P25" s="153"/>
      <c r="Q25" s="153"/>
      <c r="R25" s="153"/>
      <c r="S25" s="153"/>
    </row>
    <row r="26" spans="1:19" s="37" customFormat="1" ht="12.75">
      <c r="A26" s="66"/>
      <c r="B26" s="240"/>
      <c r="C26" s="31" t="s">
        <v>114</v>
      </c>
      <c r="D26" s="2"/>
      <c r="E26" s="2"/>
      <c r="F26" s="2"/>
      <c r="G26" s="2"/>
      <c r="H26" s="95"/>
      <c r="I26" s="117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80" customFormat="1" ht="12.75">
      <c r="A27" s="66">
        <v>10</v>
      </c>
      <c r="B27" s="250"/>
      <c r="C27" s="42" t="s">
        <v>24</v>
      </c>
      <c r="D27" s="42" t="s">
        <v>216</v>
      </c>
      <c r="E27" s="42" t="s">
        <v>217</v>
      </c>
      <c r="F27" s="42" t="s">
        <v>83</v>
      </c>
      <c r="G27" s="42" t="s">
        <v>27</v>
      </c>
      <c r="H27" s="131" t="s">
        <v>88</v>
      </c>
      <c r="I27" s="208">
        <v>50000</v>
      </c>
      <c r="J27" s="209" t="s">
        <v>99</v>
      </c>
      <c r="K27" s="210"/>
      <c r="L27" s="211"/>
      <c r="M27" s="210"/>
      <c r="N27" s="29"/>
      <c r="O27" s="43" t="s">
        <v>90</v>
      </c>
      <c r="P27" s="44"/>
      <c r="Q27" s="44"/>
      <c r="R27" s="30" t="s">
        <v>63</v>
      </c>
      <c r="S27" s="10" t="s">
        <v>161</v>
      </c>
    </row>
    <row r="28" spans="1:19" s="37" customFormat="1" ht="33.75">
      <c r="A28" s="66">
        <v>11</v>
      </c>
      <c r="B28" s="241"/>
      <c r="C28" s="38" t="s">
        <v>24</v>
      </c>
      <c r="D28" s="42" t="s">
        <v>216</v>
      </c>
      <c r="E28" s="42" t="s">
        <v>217</v>
      </c>
      <c r="F28" s="38" t="s">
        <v>67</v>
      </c>
      <c r="G28" s="38" t="s">
        <v>27</v>
      </c>
      <c r="H28" s="128" t="s">
        <v>198</v>
      </c>
      <c r="I28" s="119">
        <v>2700000</v>
      </c>
      <c r="J28" s="127" t="s">
        <v>106</v>
      </c>
      <c r="K28" s="78"/>
      <c r="L28" s="88"/>
      <c r="M28" s="78"/>
      <c r="N28" s="19"/>
      <c r="O28" s="40" t="s">
        <v>90</v>
      </c>
      <c r="P28" s="34"/>
      <c r="Q28" s="34"/>
      <c r="R28" s="4" t="s">
        <v>176</v>
      </c>
      <c r="S28" s="7" t="s">
        <v>220</v>
      </c>
    </row>
    <row r="29" spans="1:19" s="37" customFormat="1" ht="25.5" customHeight="1">
      <c r="A29" s="66">
        <v>12</v>
      </c>
      <c r="B29" s="241"/>
      <c r="C29" s="55" t="s">
        <v>24</v>
      </c>
      <c r="D29" s="42" t="s">
        <v>216</v>
      </c>
      <c r="E29" s="42" t="s">
        <v>217</v>
      </c>
      <c r="F29" s="55" t="s">
        <v>83</v>
      </c>
      <c r="G29" s="55" t="s">
        <v>27</v>
      </c>
      <c r="H29" s="132" t="s">
        <v>199</v>
      </c>
      <c r="I29" s="52">
        <v>379132.31</v>
      </c>
      <c r="J29" s="88" t="s">
        <v>100</v>
      </c>
      <c r="K29" s="87"/>
      <c r="M29" s="78"/>
      <c r="N29" s="88"/>
      <c r="O29" s="54" t="s">
        <v>90</v>
      </c>
      <c r="P29" s="53"/>
      <c r="Q29" s="53"/>
      <c r="R29" s="13" t="s">
        <v>212</v>
      </c>
      <c r="S29" s="134" t="s">
        <v>218</v>
      </c>
    </row>
    <row r="30" spans="1:19" s="37" customFormat="1" ht="50.25" customHeight="1">
      <c r="A30" s="66">
        <v>13</v>
      </c>
      <c r="B30" s="241"/>
      <c r="C30" s="55" t="s">
        <v>24</v>
      </c>
      <c r="D30" s="42" t="s">
        <v>216</v>
      </c>
      <c r="E30" s="42" t="s">
        <v>217</v>
      </c>
      <c r="F30" s="136" t="s">
        <v>27</v>
      </c>
      <c r="G30" s="224" t="s">
        <v>27</v>
      </c>
      <c r="H30" s="132" t="s">
        <v>238</v>
      </c>
      <c r="I30" s="52">
        <v>181774</v>
      </c>
      <c r="J30" s="88" t="s">
        <v>100</v>
      </c>
      <c r="K30" s="87"/>
      <c r="L30" s="34"/>
      <c r="M30" s="78"/>
      <c r="N30" s="88"/>
      <c r="O30" s="40" t="s">
        <v>90</v>
      </c>
      <c r="P30" s="53"/>
      <c r="Q30" s="53"/>
      <c r="R30" s="13"/>
      <c r="S30" s="134"/>
    </row>
    <row r="31" spans="1:19" s="37" customFormat="1" ht="12.75">
      <c r="A31" s="66">
        <v>14</v>
      </c>
      <c r="B31" s="241"/>
      <c r="C31" s="38" t="s">
        <v>24</v>
      </c>
      <c r="D31" s="42" t="s">
        <v>216</v>
      </c>
      <c r="E31" s="42" t="s">
        <v>217</v>
      </c>
      <c r="F31" s="38" t="s">
        <v>83</v>
      </c>
      <c r="G31" s="38" t="s">
        <v>27</v>
      </c>
      <c r="H31" s="129" t="s">
        <v>88</v>
      </c>
      <c r="I31" s="52"/>
      <c r="J31" s="24"/>
      <c r="K31" s="78">
        <v>50000</v>
      </c>
      <c r="L31" s="88" t="s">
        <v>99</v>
      </c>
      <c r="M31" s="78"/>
      <c r="N31" s="19"/>
      <c r="O31" s="40" t="s">
        <v>90</v>
      </c>
      <c r="P31" s="46"/>
      <c r="Q31" s="47"/>
      <c r="R31" s="4" t="s">
        <v>63</v>
      </c>
      <c r="S31" s="10" t="s">
        <v>161</v>
      </c>
    </row>
    <row r="32" spans="1:19" s="80" customFormat="1" ht="45">
      <c r="A32" s="66">
        <v>15</v>
      </c>
      <c r="B32" s="241"/>
      <c r="C32" s="38" t="s">
        <v>24</v>
      </c>
      <c r="D32" s="42" t="s">
        <v>216</v>
      </c>
      <c r="E32" s="42" t="s">
        <v>217</v>
      </c>
      <c r="F32" s="38" t="s">
        <v>83</v>
      </c>
      <c r="G32" s="38" t="s">
        <v>27</v>
      </c>
      <c r="H32" s="128" t="s">
        <v>200</v>
      </c>
      <c r="I32" s="93"/>
      <c r="J32" s="88"/>
      <c r="K32" s="78">
        <v>1745394.17</v>
      </c>
      <c r="L32" s="88" t="s">
        <v>100</v>
      </c>
      <c r="M32" s="78"/>
      <c r="N32" s="19"/>
      <c r="O32" s="40" t="s">
        <v>90</v>
      </c>
      <c r="P32" s="34"/>
      <c r="Q32" s="34"/>
      <c r="R32" s="4" t="s">
        <v>201</v>
      </c>
      <c r="S32" s="34"/>
    </row>
    <row r="33" spans="1:19" s="37" customFormat="1" ht="12.75">
      <c r="A33" s="66">
        <v>16</v>
      </c>
      <c r="B33" s="241"/>
      <c r="C33" s="38" t="s">
        <v>24</v>
      </c>
      <c r="D33" s="42" t="s">
        <v>216</v>
      </c>
      <c r="E33" s="42" t="s">
        <v>217</v>
      </c>
      <c r="F33" s="38" t="s">
        <v>83</v>
      </c>
      <c r="G33" s="38" t="s">
        <v>27</v>
      </c>
      <c r="H33" s="129" t="s">
        <v>88</v>
      </c>
      <c r="I33" s="93"/>
      <c r="J33" s="88"/>
      <c r="K33" s="78"/>
      <c r="L33" s="88"/>
      <c r="M33" s="78">
        <v>50000</v>
      </c>
      <c r="N33" s="19" t="s">
        <v>99</v>
      </c>
      <c r="O33" s="40" t="s">
        <v>90</v>
      </c>
      <c r="P33" s="34"/>
      <c r="Q33" s="34"/>
      <c r="R33" s="6" t="s">
        <v>63</v>
      </c>
      <c r="S33" s="40"/>
    </row>
    <row r="34" spans="1:19" s="37" customFormat="1" ht="22.5">
      <c r="A34" s="66">
        <v>17</v>
      </c>
      <c r="B34" s="241"/>
      <c r="C34" s="38" t="s">
        <v>24</v>
      </c>
      <c r="D34" s="42" t="s">
        <v>216</v>
      </c>
      <c r="E34" s="42" t="s">
        <v>217</v>
      </c>
      <c r="F34" s="136" t="s">
        <v>67</v>
      </c>
      <c r="G34" s="38" t="s">
        <v>27</v>
      </c>
      <c r="H34" s="129" t="s">
        <v>150</v>
      </c>
      <c r="I34" s="93"/>
      <c r="J34" s="88"/>
      <c r="K34" s="78"/>
      <c r="L34" s="88"/>
      <c r="M34" s="78">
        <v>4205040</v>
      </c>
      <c r="N34" s="88" t="s">
        <v>106</v>
      </c>
      <c r="O34" s="40" t="s">
        <v>90</v>
      </c>
      <c r="P34" s="34"/>
      <c r="Q34" s="34"/>
      <c r="R34" s="4" t="s">
        <v>176</v>
      </c>
      <c r="S34" s="7" t="s">
        <v>221</v>
      </c>
    </row>
    <row r="35" spans="1:19" s="146" customFormat="1" ht="12.75">
      <c r="A35" s="66"/>
      <c r="B35" s="242"/>
      <c r="C35" s="155"/>
      <c r="D35" s="154"/>
      <c r="E35" s="154"/>
      <c r="F35" s="154"/>
      <c r="G35" s="154"/>
      <c r="H35" s="156" t="s">
        <v>28</v>
      </c>
      <c r="I35" s="157">
        <f>SUM(I27:I33)</f>
        <v>3310906.31</v>
      </c>
      <c r="J35" s="158"/>
      <c r="K35" s="159">
        <f>SUM(K29:K33)</f>
        <v>1795394.17</v>
      </c>
      <c r="L35" s="158"/>
      <c r="M35" s="159">
        <f>SUM(M33:M34)</f>
        <v>4255040</v>
      </c>
      <c r="N35" s="158"/>
      <c r="O35" s="160"/>
      <c r="P35" s="154"/>
      <c r="Q35" s="154"/>
      <c r="R35" s="154"/>
      <c r="S35" s="154"/>
    </row>
    <row r="36" spans="1:19" s="80" customFormat="1" ht="12.75">
      <c r="A36" s="66"/>
      <c r="B36" s="241"/>
      <c r="C36" s="2" t="s">
        <v>29</v>
      </c>
      <c r="D36" s="35"/>
      <c r="E36" s="35"/>
      <c r="F36" s="35"/>
      <c r="G36" s="35"/>
      <c r="H36" s="94"/>
      <c r="I36" s="115"/>
      <c r="J36" s="22"/>
      <c r="K36" s="35"/>
      <c r="L36" s="22"/>
      <c r="M36" s="35"/>
      <c r="N36" s="22"/>
      <c r="O36" s="35"/>
      <c r="P36" s="35"/>
      <c r="Q36" s="35"/>
      <c r="R36" s="36"/>
      <c r="S36" s="36"/>
    </row>
    <row r="37" spans="1:19" s="37" customFormat="1" ht="45">
      <c r="A37" s="66">
        <v>18</v>
      </c>
      <c r="B37" s="239"/>
      <c r="C37" s="38" t="s">
        <v>24</v>
      </c>
      <c r="D37" s="49">
        <v>110</v>
      </c>
      <c r="E37" s="38" t="s">
        <v>217</v>
      </c>
      <c r="F37" s="38" t="s">
        <v>67</v>
      </c>
      <c r="G37" s="38" t="s">
        <v>30</v>
      </c>
      <c r="H37" s="128" t="s">
        <v>202</v>
      </c>
      <c r="I37" s="78">
        <v>1867627.5</v>
      </c>
      <c r="J37" s="88" t="s">
        <v>164</v>
      </c>
      <c r="K37" s="53"/>
      <c r="L37" s="34"/>
      <c r="M37" s="48"/>
      <c r="N37" s="25"/>
      <c r="O37" s="40" t="s">
        <v>90</v>
      </c>
      <c r="P37" s="34"/>
      <c r="Q37" s="34"/>
      <c r="R37" s="4" t="s">
        <v>64</v>
      </c>
      <c r="S37" s="92" t="s">
        <v>222</v>
      </c>
    </row>
    <row r="38" spans="1:19" s="37" customFormat="1" ht="33.75">
      <c r="A38" s="66">
        <v>19</v>
      </c>
      <c r="B38" s="239"/>
      <c r="C38" s="38" t="s">
        <v>24</v>
      </c>
      <c r="D38" s="49">
        <v>110</v>
      </c>
      <c r="E38" s="38" t="s">
        <v>217</v>
      </c>
      <c r="F38" s="38" t="s">
        <v>83</v>
      </c>
      <c r="G38" s="38" t="s">
        <v>30</v>
      </c>
      <c r="H38" s="129" t="s">
        <v>93</v>
      </c>
      <c r="I38" s="93">
        <v>1300000</v>
      </c>
      <c r="J38" s="127" t="s">
        <v>100</v>
      </c>
      <c r="K38" s="78"/>
      <c r="L38" s="19"/>
      <c r="M38" s="135"/>
      <c r="N38" s="20"/>
      <c r="O38" s="40" t="s">
        <v>90</v>
      </c>
      <c r="P38" s="34"/>
      <c r="Q38" s="34"/>
      <c r="R38" s="266" t="s">
        <v>272</v>
      </c>
      <c r="S38" s="267" t="s">
        <v>273</v>
      </c>
    </row>
    <row r="39" spans="1:19" s="80" customFormat="1" ht="78.75">
      <c r="A39" s="66">
        <v>20</v>
      </c>
      <c r="B39" s="239"/>
      <c r="C39" s="38" t="s">
        <v>24</v>
      </c>
      <c r="D39" s="49">
        <v>110</v>
      </c>
      <c r="E39" s="38" t="s">
        <v>217</v>
      </c>
      <c r="F39" s="38" t="s">
        <v>83</v>
      </c>
      <c r="G39" s="38" t="s">
        <v>30</v>
      </c>
      <c r="H39" s="14" t="s">
        <v>140</v>
      </c>
      <c r="I39" s="52">
        <v>150000</v>
      </c>
      <c r="J39" s="24" t="s">
        <v>106</v>
      </c>
      <c r="K39" s="53"/>
      <c r="M39" s="53"/>
      <c r="N39" s="24"/>
      <c r="O39" s="40" t="s">
        <v>90</v>
      </c>
      <c r="P39" s="53"/>
      <c r="Q39" s="53"/>
      <c r="R39" s="12" t="s">
        <v>203</v>
      </c>
      <c r="S39" s="112" t="s">
        <v>204</v>
      </c>
    </row>
    <row r="40" spans="1:19" s="79" customFormat="1" ht="22.5">
      <c r="A40" s="66">
        <v>21</v>
      </c>
      <c r="B40" s="239"/>
      <c r="C40" s="38" t="s">
        <v>24</v>
      </c>
      <c r="D40" s="49">
        <v>110</v>
      </c>
      <c r="E40" s="38" t="s">
        <v>217</v>
      </c>
      <c r="F40" s="38" t="s">
        <v>27</v>
      </c>
      <c r="G40" s="38" t="s">
        <v>30</v>
      </c>
      <c r="H40" s="128" t="s">
        <v>128</v>
      </c>
      <c r="I40" s="93"/>
      <c r="J40" s="88"/>
      <c r="K40" s="78">
        <v>7112823.83</v>
      </c>
      <c r="L40" s="19" t="s">
        <v>101</v>
      </c>
      <c r="M40" s="48"/>
      <c r="N40" s="25"/>
      <c r="O40" s="40" t="s">
        <v>90</v>
      </c>
      <c r="P40" s="39">
        <v>7112823.83</v>
      </c>
      <c r="Q40" s="50">
        <v>99</v>
      </c>
      <c r="R40" s="9" t="s">
        <v>144</v>
      </c>
      <c r="S40" s="7"/>
    </row>
    <row r="41" spans="1:19" s="146" customFormat="1" ht="12.75">
      <c r="A41" s="66"/>
      <c r="B41" s="242"/>
      <c r="C41" s="155"/>
      <c r="D41" s="154"/>
      <c r="E41" s="154"/>
      <c r="F41" s="154"/>
      <c r="G41" s="154"/>
      <c r="H41" s="156" t="s">
        <v>31</v>
      </c>
      <c r="I41" s="157">
        <f>SUM(I37:I40)</f>
        <v>3317627.5</v>
      </c>
      <c r="J41" s="158"/>
      <c r="K41" s="159">
        <f>SUM(K39:K40)</f>
        <v>7112823.83</v>
      </c>
      <c r="L41" s="158"/>
      <c r="M41" s="161">
        <f>SUM(M37:M40)</f>
        <v>0</v>
      </c>
      <c r="N41" s="158"/>
      <c r="O41" s="160"/>
      <c r="P41" s="154"/>
      <c r="Q41" s="154"/>
      <c r="R41" s="154"/>
      <c r="S41" s="154"/>
    </row>
    <row r="42" spans="1:19" s="80" customFormat="1" ht="12.75">
      <c r="A42" s="66"/>
      <c r="B42" s="251"/>
      <c r="C42" s="140" t="s">
        <v>174</v>
      </c>
      <c r="D42" s="141"/>
      <c r="E42" s="141"/>
      <c r="F42" s="141"/>
      <c r="G42" s="141"/>
      <c r="H42" s="142"/>
      <c r="I42" s="118"/>
      <c r="J42" s="105"/>
      <c r="K42" s="104"/>
      <c r="L42" s="105"/>
      <c r="M42" s="104"/>
      <c r="N42" s="105"/>
      <c r="O42" s="106"/>
      <c r="P42" s="107"/>
      <c r="Q42" s="107"/>
      <c r="R42" s="107"/>
      <c r="S42" s="107"/>
    </row>
    <row r="43" spans="1:19" s="80" customFormat="1" ht="33.75">
      <c r="A43" s="66" t="s">
        <v>275</v>
      </c>
      <c r="B43" s="241"/>
      <c r="C43" s="38" t="s">
        <v>24</v>
      </c>
      <c r="D43" s="38" t="s">
        <v>216</v>
      </c>
      <c r="E43" s="38" t="s">
        <v>217</v>
      </c>
      <c r="F43" s="224" t="s">
        <v>67</v>
      </c>
      <c r="G43" s="53">
        <v>12</v>
      </c>
      <c r="H43" s="190" t="s">
        <v>276</v>
      </c>
      <c r="I43" s="119"/>
      <c r="J43" s="88"/>
      <c r="K43" s="119">
        <v>500000</v>
      </c>
      <c r="L43" s="88" t="s">
        <v>277</v>
      </c>
      <c r="M43" s="272"/>
      <c r="N43" s="271"/>
      <c r="O43" s="40" t="s">
        <v>90</v>
      </c>
      <c r="P43" s="39">
        <v>266900</v>
      </c>
      <c r="Q43" s="50">
        <v>99</v>
      </c>
      <c r="R43" s="14" t="s">
        <v>278</v>
      </c>
      <c r="S43" s="273"/>
    </row>
    <row r="44" spans="1:19" s="80" customFormat="1" ht="45">
      <c r="A44" s="66">
        <v>22</v>
      </c>
      <c r="B44" s="241"/>
      <c r="C44" s="38" t="s">
        <v>24</v>
      </c>
      <c r="D44" s="38" t="s">
        <v>216</v>
      </c>
      <c r="E44" s="38" t="s">
        <v>217</v>
      </c>
      <c r="F44" s="38" t="s">
        <v>83</v>
      </c>
      <c r="G44" s="53">
        <v>12</v>
      </c>
      <c r="H44" s="108" t="s">
        <v>141</v>
      </c>
      <c r="I44" s="53"/>
      <c r="J44" s="103"/>
      <c r="K44" s="119">
        <v>90000</v>
      </c>
      <c r="L44" s="127" t="s">
        <v>99</v>
      </c>
      <c r="M44" s="102"/>
      <c r="N44" s="103"/>
      <c r="O44" s="40" t="s">
        <v>90</v>
      </c>
      <c r="P44" s="53"/>
      <c r="Q44" s="53"/>
      <c r="R44" s="12" t="s">
        <v>205</v>
      </c>
      <c r="S44" s="112" t="s">
        <v>142</v>
      </c>
    </row>
    <row r="45" spans="1:19" s="146" customFormat="1" ht="12.75">
      <c r="A45" s="66"/>
      <c r="B45" s="242"/>
      <c r="C45" s="155"/>
      <c r="D45" s="155"/>
      <c r="E45" s="155"/>
      <c r="F45" s="155"/>
      <c r="G45" s="154"/>
      <c r="H45" s="156" t="s">
        <v>145</v>
      </c>
      <c r="I45" s="172">
        <v>0</v>
      </c>
      <c r="J45" s="158"/>
      <c r="K45" s="165">
        <f>SUM(K43:K44)</f>
        <v>590000</v>
      </c>
      <c r="L45" s="173"/>
      <c r="M45" s="163">
        <f>SUM(M44:M44)</f>
        <v>0</v>
      </c>
      <c r="N45" s="158"/>
      <c r="O45" s="169"/>
      <c r="P45" s="154"/>
      <c r="Q45" s="154"/>
      <c r="R45" s="174"/>
      <c r="S45" s="175"/>
    </row>
    <row r="46" spans="1:19" s="37" customFormat="1" ht="12.75">
      <c r="A46" s="66"/>
      <c r="B46" s="239"/>
      <c r="C46" s="106" t="s">
        <v>175</v>
      </c>
      <c r="D46" s="35"/>
      <c r="E46" s="35"/>
      <c r="F46" s="35"/>
      <c r="G46" s="35"/>
      <c r="H46" s="94"/>
      <c r="I46" s="115"/>
      <c r="J46" s="22"/>
      <c r="K46" s="35"/>
      <c r="L46" s="22"/>
      <c r="M46" s="35"/>
      <c r="N46" s="22"/>
      <c r="O46" s="35"/>
      <c r="P46" s="35"/>
      <c r="Q46" s="35"/>
      <c r="R46" s="36"/>
      <c r="S46" s="36"/>
    </row>
    <row r="47" spans="1:19" s="37" customFormat="1" ht="45">
      <c r="A47" s="66">
        <v>23</v>
      </c>
      <c r="B47" s="239"/>
      <c r="C47" s="38" t="s">
        <v>24</v>
      </c>
      <c r="D47" s="51" t="s">
        <v>216</v>
      </c>
      <c r="E47" s="51" t="s">
        <v>217</v>
      </c>
      <c r="F47" s="38" t="s">
        <v>83</v>
      </c>
      <c r="G47" s="51" t="s">
        <v>32</v>
      </c>
      <c r="H47" s="3" t="s">
        <v>206</v>
      </c>
      <c r="I47" s="52">
        <v>580000</v>
      </c>
      <c r="J47" s="23" t="s">
        <v>100</v>
      </c>
      <c r="K47" s="53"/>
      <c r="L47" s="24"/>
      <c r="M47" s="53"/>
      <c r="N47" s="24"/>
      <c r="O47" s="40" t="s">
        <v>90</v>
      </c>
      <c r="P47" s="53"/>
      <c r="Q47" s="53"/>
      <c r="R47" s="130" t="s">
        <v>211</v>
      </c>
      <c r="S47" s="112" t="s">
        <v>237</v>
      </c>
    </row>
    <row r="48" spans="1:19" s="37" customFormat="1" ht="12.75">
      <c r="A48" s="66">
        <v>24</v>
      </c>
      <c r="B48" s="239"/>
      <c r="C48" s="38" t="s">
        <v>24</v>
      </c>
      <c r="D48" s="51" t="s">
        <v>216</v>
      </c>
      <c r="E48" s="51" t="s">
        <v>217</v>
      </c>
      <c r="F48" s="38" t="s">
        <v>83</v>
      </c>
      <c r="G48" s="51" t="s">
        <v>32</v>
      </c>
      <c r="H48" s="3" t="s">
        <v>89</v>
      </c>
      <c r="I48" s="93"/>
      <c r="J48" s="88"/>
      <c r="K48" s="78">
        <v>50000</v>
      </c>
      <c r="L48" s="88" t="s">
        <v>99</v>
      </c>
      <c r="M48" s="78"/>
      <c r="N48" s="19"/>
      <c r="O48" s="40" t="s">
        <v>90</v>
      </c>
      <c r="P48" s="46"/>
      <c r="Q48" s="46"/>
      <c r="R48" s="3" t="s">
        <v>63</v>
      </c>
      <c r="S48" s="15"/>
    </row>
    <row r="49" spans="1:19" s="37" customFormat="1" ht="12.75">
      <c r="A49" s="66">
        <v>25</v>
      </c>
      <c r="B49" s="239"/>
      <c r="C49" s="38" t="s">
        <v>24</v>
      </c>
      <c r="D49" s="51" t="s">
        <v>216</v>
      </c>
      <c r="E49" s="51" t="s">
        <v>217</v>
      </c>
      <c r="F49" s="38" t="s">
        <v>83</v>
      </c>
      <c r="G49" s="51" t="s">
        <v>32</v>
      </c>
      <c r="H49" s="3" t="s">
        <v>89</v>
      </c>
      <c r="I49" s="93"/>
      <c r="J49" s="88"/>
      <c r="K49" s="78"/>
      <c r="L49" s="88"/>
      <c r="M49" s="78">
        <v>50000</v>
      </c>
      <c r="N49" s="19" t="s">
        <v>99</v>
      </c>
      <c r="O49" s="40" t="s">
        <v>90</v>
      </c>
      <c r="P49" s="46"/>
      <c r="Q49" s="46"/>
      <c r="R49" s="3" t="s">
        <v>63</v>
      </c>
      <c r="S49" s="15"/>
    </row>
    <row r="50" spans="1:19" s="146" customFormat="1" ht="12.75">
      <c r="A50" s="66"/>
      <c r="B50" s="242"/>
      <c r="C50" s="155"/>
      <c r="D50" s="154"/>
      <c r="E50" s="154"/>
      <c r="F50" s="154"/>
      <c r="G50" s="154"/>
      <c r="H50" s="156" t="s">
        <v>33</v>
      </c>
      <c r="I50" s="157">
        <f>SUM(I47:I49)</f>
        <v>580000</v>
      </c>
      <c r="J50" s="158"/>
      <c r="K50" s="159">
        <f>SUM(K47:K49)</f>
        <v>50000</v>
      </c>
      <c r="L50" s="158"/>
      <c r="M50" s="159">
        <f>SUM(M47:M49)</f>
        <v>50000</v>
      </c>
      <c r="N50" s="158"/>
      <c r="O50" s="160"/>
      <c r="P50" s="154"/>
      <c r="Q50" s="154"/>
      <c r="R50" s="154"/>
      <c r="S50" s="154"/>
    </row>
    <row r="51" spans="1:19" s="37" customFormat="1" ht="12.75">
      <c r="A51" s="66"/>
      <c r="B51" s="239"/>
      <c r="C51" s="2" t="s">
        <v>34</v>
      </c>
      <c r="D51" s="35"/>
      <c r="E51" s="35"/>
      <c r="F51" s="35"/>
      <c r="G51" s="35"/>
      <c r="H51" s="94"/>
      <c r="I51" s="115"/>
      <c r="J51" s="22"/>
      <c r="K51" s="35"/>
      <c r="L51" s="22"/>
      <c r="M51" s="35"/>
      <c r="N51" s="22"/>
      <c r="O51" s="35"/>
      <c r="P51" s="35"/>
      <c r="Q51" s="35"/>
      <c r="R51" s="36"/>
      <c r="S51" s="36"/>
    </row>
    <row r="52" spans="1:19" s="37" customFormat="1" ht="22.5">
      <c r="A52" s="66">
        <v>26</v>
      </c>
      <c r="B52" s="239"/>
      <c r="C52" s="55" t="s">
        <v>24</v>
      </c>
      <c r="D52" s="55" t="s">
        <v>216</v>
      </c>
      <c r="E52" s="55" t="s">
        <v>217</v>
      </c>
      <c r="F52" s="224" t="s">
        <v>83</v>
      </c>
      <c r="G52" s="55" t="s">
        <v>35</v>
      </c>
      <c r="H52" s="16" t="s">
        <v>196</v>
      </c>
      <c r="I52" s="93">
        <v>60000</v>
      </c>
      <c r="J52" s="88" t="s">
        <v>100</v>
      </c>
      <c r="K52" s="78"/>
      <c r="L52" s="19"/>
      <c r="M52" s="39"/>
      <c r="N52" s="19"/>
      <c r="O52" s="225" t="s">
        <v>90</v>
      </c>
      <c r="P52" s="53"/>
      <c r="Q52" s="53"/>
      <c r="R52" s="13" t="s">
        <v>195</v>
      </c>
      <c r="S52" s="14" t="s">
        <v>224</v>
      </c>
    </row>
    <row r="53" spans="1:19" s="37" customFormat="1" ht="33.75">
      <c r="A53" s="66">
        <v>27</v>
      </c>
      <c r="B53" s="239"/>
      <c r="C53" s="55">
        <v>16</v>
      </c>
      <c r="D53" s="55" t="s">
        <v>216</v>
      </c>
      <c r="E53" s="55" t="s">
        <v>217</v>
      </c>
      <c r="F53" s="227" t="s">
        <v>84</v>
      </c>
      <c r="G53" s="227" t="s">
        <v>35</v>
      </c>
      <c r="H53" s="16" t="s">
        <v>207</v>
      </c>
      <c r="I53" s="93">
        <v>1000000</v>
      </c>
      <c r="J53" s="88" t="s">
        <v>100</v>
      </c>
      <c r="K53" s="212"/>
      <c r="L53" s="19"/>
      <c r="M53" s="39"/>
      <c r="N53" s="19"/>
      <c r="O53" s="225" t="s">
        <v>90</v>
      </c>
      <c r="P53" s="34"/>
      <c r="Q53" s="34"/>
      <c r="R53" s="3" t="s">
        <v>208</v>
      </c>
      <c r="S53" s="14" t="s">
        <v>225</v>
      </c>
    </row>
    <row r="54" spans="1:19" s="37" customFormat="1" ht="45">
      <c r="A54" s="66">
        <v>28</v>
      </c>
      <c r="B54" s="239"/>
      <c r="C54" s="55">
        <v>16</v>
      </c>
      <c r="D54" s="55" t="s">
        <v>216</v>
      </c>
      <c r="E54" s="55" t="s">
        <v>217</v>
      </c>
      <c r="F54" s="227" t="s">
        <v>84</v>
      </c>
      <c r="G54" s="227" t="s">
        <v>35</v>
      </c>
      <c r="H54" s="16" t="s">
        <v>209</v>
      </c>
      <c r="I54" s="93">
        <v>2000000</v>
      </c>
      <c r="J54" s="226" t="s">
        <v>100</v>
      </c>
      <c r="K54" s="212"/>
      <c r="L54" s="19"/>
      <c r="M54" s="39"/>
      <c r="N54" s="19"/>
      <c r="O54" s="40" t="s">
        <v>90</v>
      </c>
      <c r="P54" s="34"/>
      <c r="Q54" s="34"/>
      <c r="R54" s="3"/>
      <c r="S54" s="14" t="s">
        <v>210</v>
      </c>
    </row>
    <row r="55" spans="1:19" s="37" customFormat="1" ht="45">
      <c r="A55" s="66">
        <v>29</v>
      </c>
      <c r="B55" s="239"/>
      <c r="C55" s="55">
        <v>16</v>
      </c>
      <c r="D55" s="55" t="s">
        <v>216</v>
      </c>
      <c r="E55" s="55" t="s">
        <v>217</v>
      </c>
      <c r="F55" s="55" t="s">
        <v>84</v>
      </c>
      <c r="G55" s="55" t="s">
        <v>35</v>
      </c>
      <c r="H55" s="108" t="s">
        <v>148</v>
      </c>
      <c r="I55" s="93"/>
      <c r="J55" s="88"/>
      <c r="K55" s="212">
        <v>3028518.39</v>
      </c>
      <c r="L55" s="19" t="s">
        <v>68</v>
      </c>
      <c r="M55" s="39"/>
      <c r="N55" s="19"/>
      <c r="O55" s="40" t="s">
        <v>90</v>
      </c>
      <c r="P55" s="34"/>
      <c r="Q55" s="34"/>
      <c r="R55" s="3" t="s">
        <v>79</v>
      </c>
      <c r="S55" s="14"/>
    </row>
    <row r="56" spans="1:19" s="37" customFormat="1" ht="45">
      <c r="A56" s="66">
        <v>30</v>
      </c>
      <c r="B56" s="239"/>
      <c r="C56" s="55" t="s">
        <v>24</v>
      </c>
      <c r="D56" s="55" t="s">
        <v>216</v>
      </c>
      <c r="E56" s="55" t="s">
        <v>217</v>
      </c>
      <c r="F56" s="55" t="s">
        <v>27</v>
      </c>
      <c r="G56" s="55" t="s">
        <v>35</v>
      </c>
      <c r="H56" s="16" t="s">
        <v>129</v>
      </c>
      <c r="I56" s="93"/>
      <c r="J56" s="88"/>
      <c r="K56" s="78">
        <v>2463427.1</v>
      </c>
      <c r="L56" s="19" t="s">
        <v>68</v>
      </c>
      <c r="M56" s="39"/>
      <c r="N56" s="19"/>
      <c r="O56" s="40" t="s">
        <v>90</v>
      </c>
      <c r="P56" s="53"/>
      <c r="Q56" s="53"/>
      <c r="R56" s="13" t="s">
        <v>223</v>
      </c>
      <c r="S56" s="14"/>
    </row>
    <row r="57" spans="1:19" s="146" customFormat="1" ht="12.75">
      <c r="A57" s="66"/>
      <c r="B57" s="242"/>
      <c r="C57" s="155"/>
      <c r="D57" s="154"/>
      <c r="E57" s="154"/>
      <c r="F57" s="154"/>
      <c r="G57" s="154"/>
      <c r="H57" s="156" t="s">
        <v>36</v>
      </c>
      <c r="I57" s="157">
        <f>SUM(I52:I56)</f>
        <v>3060000</v>
      </c>
      <c r="J57" s="162"/>
      <c r="K57" s="163">
        <f>SUM(K52:K56)</f>
        <v>5491945.49</v>
      </c>
      <c r="L57" s="162"/>
      <c r="M57" s="163">
        <f>SUM(M52:M56)</f>
        <v>0</v>
      </c>
      <c r="N57" s="162"/>
      <c r="O57" s="160"/>
      <c r="P57" s="154"/>
      <c r="Q57" s="154"/>
      <c r="R57" s="154"/>
      <c r="S57" s="154"/>
    </row>
    <row r="58" spans="1:19" s="37" customFormat="1" ht="12.75">
      <c r="A58" s="66"/>
      <c r="B58" s="239"/>
      <c r="C58" s="2" t="s">
        <v>37</v>
      </c>
      <c r="D58" s="35"/>
      <c r="E58" s="35"/>
      <c r="F58" s="35"/>
      <c r="G58" s="35"/>
      <c r="H58" s="94"/>
      <c r="I58" s="115"/>
      <c r="J58" s="22"/>
      <c r="K58" s="35"/>
      <c r="L58" s="22"/>
      <c r="M58" s="35"/>
      <c r="N58" s="22"/>
      <c r="O58" s="35"/>
      <c r="P58" s="35"/>
      <c r="Q58" s="35"/>
      <c r="R58" s="36"/>
      <c r="S58" s="36"/>
    </row>
    <row r="59" spans="1:19" s="60" customFormat="1" ht="22.5">
      <c r="A59" s="66">
        <v>31</v>
      </c>
      <c r="B59" s="239"/>
      <c r="C59" s="55">
        <v>16</v>
      </c>
      <c r="D59" s="55" t="s">
        <v>216</v>
      </c>
      <c r="E59" s="55" t="s">
        <v>217</v>
      </c>
      <c r="F59" s="55" t="s">
        <v>67</v>
      </c>
      <c r="G59" s="55" t="s">
        <v>38</v>
      </c>
      <c r="H59" s="14" t="s">
        <v>162</v>
      </c>
      <c r="I59" s="93">
        <v>1800000</v>
      </c>
      <c r="J59" s="88" t="s">
        <v>100</v>
      </c>
      <c r="K59" s="78"/>
      <c r="L59" s="88"/>
      <c r="M59" s="78"/>
      <c r="N59" s="19"/>
      <c r="O59" s="40" t="s">
        <v>90</v>
      </c>
      <c r="P59" s="53"/>
      <c r="Q59" s="53"/>
      <c r="R59" s="13" t="s">
        <v>163</v>
      </c>
      <c r="S59" s="14" t="s">
        <v>226</v>
      </c>
    </row>
    <row r="60" spans="1:19" s="37" customFormat="1" ht="78.75">
      <c r="A60" s="66">
        <v>32</v>
      </c>
      <c r="B60" s="239"/>
      <c r="C60" s="55" t="s">
        <v>24</v>
      </c>
      <c r="D60" s="55" t="s">
        <v>216</v>
      </c>
      <c r="E60" s="55" t="s">
        <v>217</v>
      </c>
      <c r="F60" s="55" t="s">
        <v>67</v>
      </c>
      <c r="G60" s="55" t="s">
        <v>38</v>
      </c>
      <c r="H60" s="14" t="s">
        <v>137</v>
      </c>
      <c r="I60" s="93">
        <v>4777847.78</v>
      </c>
      <c r="J60" s="88" t="s">
        <v>228</v>
      </c>
      <c r="K60" s="78"/>
      <c r="L60" s="88"/>
      <c r="M60" s="78"/>
      <c r="N60" s="19"/>
      <c r="O60" s="40" t="s">
        <v>90</v>
      </c>
      <c r="P60" s="52">
        <v>500000</v>
      </c>
      <c r="Q60" s="66">
        <v>99</v>
      </c>
      <c r="R60" s="13" t="s">
        <v>229</v>
      </c>
      <c r="S60" s="53"/>
    </row>
    <row r="61" spans="1:19" s="37" customFormat="1" ht="45">
      <c r="A61" s="66">
        <v>33</v>
      </c>
      <c r="B61" s="239"/>
      <c r="C61" s="55">
        <v>16</v>
      </c>
      <c r="D61" s="55" t="s">
        <v>216</v>
      </c>
      <c r="E61" s="55" t="s">
        <v>217</v>
      </c>
      <c r="F61" s="55" t="s">
        <v>67</v>
      </c>
      <c r="G61" s="55" t="s">
        <v>38</v>
      </c>
      <c r="H61" s="3" t="s">
        <v>96</v>
      </c>
      <c r="I61" s="78">
        <v>2000000</v>
      </c>
      <c r="J61" s="88" t="s">
        <v>102</v>
      </c>
      <c r="K61" s="34"/>
      <c r="M61" s="78"/>
      <c r="N61" s="19"/>
      <c r="O61" s="40" t="s">
        <v>90</v>
      </c>
      <c r="P61" s="41">
        <v>900000</v>
      </c>
      <c r="Q61" s="66">
        <v>99</v>
      </c>
      <c r="R61" s="3" t="s">
        <v>230</v>
      </c>
      <c r="S61" s="14" t="s">
        <v>231</v>
      </c>
    </row>
    <row r="62" spans="1:19" s="37" customFormat="1" ht="33.75">
      <c r="A62" s="66">
        <v>34</v>
      </c>
      <c r="B62" s="239"/>
      <c r="C62" s="55" t="s">
        <v>24</v>
      </c>
      <c r="D62" s="55" t="s">
        <v>216</v>
      </c>
      <c r="E62" s="55" t="s">
        <v>217</v>
      </c>
      <c r="F62" s="55" t="s">
        <v>67</v>
      </c>
      <c r="G62" s="55" t="s">
        <v>38</v>
      </c>
      <c r="H62" s="128" t="s">
        <v>98</v>
      </c>
      <c r="I62" s="93"/>
      <c r="J62" s="88"/>
      <c r="K62" s="78">
        <v>6575697.6</v>
      </c>
      <c r="L62" s="88" t="s">
        <v>100</v>
      </c>
      <c r="M62" s="78"/>
      <c r="N62" s="19"/>
      <c r="O62" s="40" t="s">
        <v>90</v>
      </c>
      <c r="P62" s="17"/>
      <c r="Q62" s="17"/>
      <c r="R62" s="3" t="s">
        <v>97</v>
      </c>
      <c r="S62" s="3" t="s">
        <v>87</v>
      </c>
    </row>
    <row r="63" spans="1:19" s="80" customFormat="1" ht="22.5">
      <c r="A63" s="66">
        <v>35</v>
      </c>
      <c r="B63" s="239"/>
      <c r="C63" s="38" t="s">
        <v>24</v>
      </c>
      <c r="D63" s="55" t="s">
        <v>216</v>
      </c>
      <c r="E63" s="55" t="s">
        <v>217</v>
      </c>
      <c r="F63" s="38" t="s">
        <v>67</v>
      </c>
      <c r="G63" s="38" t="s">
        <v>38</v>
      </c>
      <c r="H63" s="128" t="s">
        <v>130</v>
      </c>
      <c r="I63" s="93"/>
      <c r="J63" s="88"/>
      <c r="K63" s="78"/>
      <c r="L63" s="88"/>
      <c r="M63" s="78">
        <v>5675306.4</v>
      </c>
      <c r="N63" s="19" t="s">
        <v>100</v>
      </c>
      <c r="O63" s="40" t="s">
        <v>90</v>
      </c>
      <c r="P63" s="34"/>
      <c r="Q63" s="34"/>
      <c r="R63" s="4" t="s">
        <v>65</v>
      </c>
      <c r="S63" s="34"/>
    </row>
    <row r="64" spans="1:19" s="37" customFormat="1" ht="33.75">
      <c r="A64" s="66">
        <v>36</v>
      </c>
      <c r="B64" s="239"/>
      <c r="C64" s="55" t="s">
        <v>24</v>
      </c>
      <c r="D64" s="55" t="s">
        <v>216</v>
      </c>
      <c r="E64" s="55" t="s">
        <v>217</v>
      </c>
      <c r="F64" s="55" t="s">
        <v>67</v>
      </c>
      <c r="G64" s="55" t="s">
        <v>38</v>
      </c>
      <c r="H64" s="16" t="s">
        <v>133</v>
      </c>
      <c r="I64" s="93"/>
      <c r="J64" s="88"/>
      <c r="K64" s="78"/>
      <c r="L64" s="88"/>
      <c r="M64" s="78">
        <v>4900000</v>
      </c>
      <c r="N64" s="88" t="s">
        <v>100</v>
      </c>
      <c r="O64" s="54" t="s">
        <v>90</v>
      </c>
      <c r="P64" s="53"/>
      <c r="Q64" s="53"/>
      <c r="R64" s="13"/>
      <c r="S64" s="3" t="s">
        <v>213</v>
      </c>
    </row>
    <row r="65" spans="1:19" s="146" customFormat="1" ht="12.75">
      <c r="A65" s="66"/>
      <c r="B65" s="242"/>
      <c r="C65" s="155"/>
      <c r="D65" s="154"/>
      <c r="E65" s="154"/>
      <c r="F65" s="154"/>
      <c r="G65" s="154"/>
      <c r="H65" s="156" t="s">
        <v>39</v>
      </c>
      <c r="I65" s="157">
        <f>SUM(I59:I64)</f>
        <v>8577847.780000001</v>
      </c>
      <c r="J65" s="158"/>
      <c r="K65" s="159">
        <f>SUM(K61:K64)</f>
        <v>6575697.6</v>
      </c>
      <c r="L65" s="158"/>
      <c r="M65" s="159">
        <f>SUM(M63:M64)</f>
        <v>10575306.4</v>
      </c>
      <c r="N65" s="158"/>
      <c r="O65" s="160"/>
      <c r="P65" s="164"/>
      <c r="Q65" s="154"/>
      <c r="R65" s="154"/>
      <c r="S65" s="154"/>
    </row>
    <row r="66" spans="1:19" s="37" customFormat="1" ht="12.75">
      <c r="A66" s="66"/>
      <c r="B66" s="252"/>
      <c r="C66" s="140" t="s">
        <v>180</v>
      </c>
      <c r="D66" s="141"/>
      <c r="E66" s="141"/>
      <c r="F66" s="141"/>
      <c r="G66" s="141"/>
      <c r="H66" s="142"/>
      <c r="I66" s="120"/>
      <c r="J66" s="110"/>
      <c r="K66" s="109"/>
      <c r="L66" s="110"/>
      <c r="M66" s="109"/>
      <c r="N66" s="110"/>
      <c r="O66" s="36"/>
      <c r="P66" s="35"/>
      <c r="Q66" s="35"/>
      <c r="R66" s="111"/>
      <c r="S66" s="35"/>
    </row>
    <row r="67" spans="1:19" s="37" customFormat="1" ht="67.5" customHeight="1">
      <c r="A67" s="66">
        <v>37</v>
      </c>
      <c r="B67" s="239"/>
      <c r="C67" s="55" t="s">
        <v>24</v>
      </c>
      <c r="D67" s="55" t="s">
        <v>216</v>
      </c>
      <c r="E67" s="55" t="s">
        <v>217</v>
      </c>
      <c r="F67" s="55" t="s">
        <v>67</v>
      </c>
      <c r="G67" s="55" t="s">
        <v>84</v>
      </c>
      <c r="H67" s="14" t="s">
        <v>219</v>
      </c>
      <c r="I67" s="265">
        <v>6600000</v>
      </c>
      <c r="J67" s="88" t="s">
        <v>228</v>
      </c>
      <c r="K67" s="78"/>
      <c r="L67" s="19"/>
      <c r="M67" s="39"/>
      <c r="N67" s="19"/>
      <c r="O67" s="66" t="s">
        <v>90</v>
      </c>
      <c r="P67" s="52">
        <v>3200000</v>
      </c>
      <c r="Q67" s="66">
        <v>99</v>
      </c>
      <c r="R67" s="264" t="s">
        <v>271</v>
      </c>
      <c r="S67" s="267" t="s">
        <v>274</v>
      </c>
    </row>
    <row r="68" spans="1:19" s="37" customFormat="1" ht="25.5" customHeight="1">
      <c r="A68" s="66">
        <v>38</v>
      </c>
      <c r="B68" s="239"/>
      <c r="C68" s="55" t="s">
        <v>24</v>
      </c>
      <c r="D68" s="55" t="s">
        <v>216</v>
      </c>
      <c r="E68" s="55" t="s">
        <v>217</v>
      </c>
      <c r="F68" s="55" t="s">
        <v>67</v>
      </c>
      <c r="G68" s="55" t="s">
        <v>84</v>
      </c>
      <c r="H68" s="14" t="s">
        <v>139</v>
      </c>
      <c r="I68" s="34"/>
      <c r="K68" s="78">
        <v>1200000</v>
      </c>
      <c r="L68" s="19" t="s">
        <v>101</v>
      </c>
      <c r="M68" s="39"/>
      <c r="N68" s="19"/>
      <c r="O68" s="40" t="s">
        <v>90</v>
      </c>
      <c r="P68" s="52">
        <v>1200000</v>
      </c>
      <c r="Q68" s="66">
        <v>99</v>
      </c>
      <c r="R68" s="13" t="s">
        <v>105</v>
      </c>
      <c r="S68" s="53"/>
    </row>
    <row r="69" spans="1:19" s="146" customFormat="1" ht="12.75">
      <c r="A69" s="66"/>
      <c r="B69" s="242"/>
      <c r="C69" s="155"/>
      <c r="D69" s="155"/>
      <c r="E69" s="155"/>
      <c r="F69" s="155"/>
      <c r="G69" s="155"/>
      <c r="H69" s="156" t="s">
        <v>138</v>
      </c>
      <c r="I69" s="165">
        <f>SUM(I67:I68)</f>
        <v>6600000</v>
      </c>
      <c r="J69" s="166"/>
      <c r="K69" s="165">
        <f>SUM(K68)</f>
        <v>1200000</v>
      </c>
      <c r="L69" s="166"/>
      <c r="M69" s="168">
        <f>SUM(M68)</f>
        <v>0</v>
      </c>
      <c r="N69" s="166"/>
      <c r="O69" s="169"/>
      <c r="P69" s="154"/>
      <c r="Q69" s="154"/>
      <c r="R69" s="170"/>
      <c r="S69" s="154"/>
    </row>
    <row r="70" spans="1:19" s="37" customFormat="1" ht="12.75">
      <c r="A70" s="66"/>
      <c r="B70" s="239"/>
      <c r="C70" s="2" t="s">
        <v>40</v>
      </c>
      <c r="D70" s="35"/>
      <c r="E70" s="35"/>
      <c r="F70" s="35"/>
      <c r="G70" s="35"/>
      <c r="H70" s="94"/>
      <c r="I70" s="115"/>
      <c r="J70" s="22"/>
      <c r="K70" s="35"/>
      <c r="L70" s="22"/>
      <c r="M70" s="35"/>
      <c r="N70" s="22"/>
      <c r="O70" s="35"/>
      <c r="P70" s="35"/>
      <c r="Q70" s="35"/>
      <c r="R70" s="36"/>
      <c r="S70" s="36"/>
    </row>
    <row r="71" spans="1:19" s="37" customFormat="1" ht="45">
      <c r="A71" s="66">
        <v>39</v>
      </c>
      <c r="B71" s="239"/>
      <c r="C71" s="55" t="s">
        <v>24</v>
      </c>
      <c r="D71" s="51" t="s">
        <v>216</v>
      </c>
      <c r="E71" s="51" t="s">
        <v>217</v>
      </c>
      <c r="F71" s="51" t="s">
        <v>67</v>
      </c>
      <c r="G71" s="34">
        <v>11</v>
      </c>
      <c r="H71" s="133" t="s">
        <v>146</v>
      </c>
      <c r="I71" s="52">
        <v>22000000</v>
      </c>
      <c r="J71" s="215" t="s">
        <v>177</v>
      </c>
      <c r="K71" s="52"/>
      <c r="L71" s="60"/>
      <c r="M71" s="53"/>
      <c r="N71" s="21"/>
      <c r="O71" s="40" t="s">
        <v>90</v>
      </c>
      <c r="P71" s="34"/>
      <c r="Q71" s="34"/>
      <c r="R71" s="4" t="s">
        <v>267</v>
      </c>
      <c r="S71" s="40"/>
    </row>
    <row r="72" spans="1:19" s="37" customFormat="1" ht="56.25">
      <c r="A72" s="66">
        <v>40</v>
      </c>
      <c r="B72" s="239"/>
      <c r="C72" s="55" t="s">
        <v>24</v>
      </c>
      <c r="D72" s="51" t="s">
        <v>216</v>
      </c>
      <c r="E72" s="51" t="s">
        <v>217</v>
      </c>
      <c r="F72" s="136" t="s">
        <v>67</v>
      </c>
      <c r="G72" s="55" t="s">
        <v>67</v>
      </c>
      <c r="H72" s="82" t="s">
        <v>193</v>
      </c>
      <c r="I72" s="137">
        <v>500000</v>
      </c>
      <c r="J72" s="83" t="s">
        <v>100</v>
      </c>
      <c r="K72" s="84"/>
      <c r="L72" s="85"/>
      <c r="M72" s="84"/>
      <c r="N72" s="85"/>
      <c r="O72" s="40" t="s">
        <v>90</v>
      </c>
      <c r="P72" s="81"/>
      <c r="Q72" s="81"/>
      <c r="R72" s="82" t="s">
        <v>192</v>
      </c>
      <c r="S72" s="185"/>
    </row>
    <row r="73" spans="1:19" s="37" customFormat="1" ht="118.5" customHeight="1">
      <c r="A73" s="66">
        <v>41</v>
      </c>
      <c r="B73" s="239"/>
      <c r="C73" s="55">
        <v>16</v>
      </c>
      <c r="D73" s="51" t="s">
        <v>216</v>
      </c>
      <c r="E73" s="51" t="s">
        <v>217</v>
      </c>
      <c r="F73" s="55" t="s">
        <v>85</v>
      </c>
      <c r="G73" s="55" t="s">
        <v>41</v>
      </c>
      <c r="H73" s="7" t="s">
        <v>165</v>
      </c>
      <c r="I73" s="93">
        <v>686311.99</v>
      </c>
      <c r="J73" s="88" t="s">
        <v>164</v>
      </c>
      <c r="K73" s="53"/>
      <c r="L73" s="24"/>
      <c r="M73" s="78"/>
      <c r="N73" s="19"/>
      <c r="O73" s="40" t="s">
        <v>90</v>
      </c>
      <c r="P73" s="45"/>
      <c r="Q73" s="77"/>
      <c r="R73" s="4" t="s">
        <v>233</v>
      </c>
      <c r="S73" s="9" t="s">
        <v>232</v>
      </c>
    </row>
    <row r="74" spans="1:19" s="37" customFormat="1" ht="22.5">
      <c r="A74" s="66">
        <v>42</v>
      </c>
      <c r="B74" s="239"/>
      <c r="C74" s="55">
        <v>16</v>
      </c>
      <c r="D74" s="51" t="s">
        <v>216</v>
      </c>
      <c r="E74" s="51" t="s">
        <v>217</v>
      </c>
      <c r="F74" s="55" t="s">
        <v>85</v>
      </c>
      <c r="G74" s="55" t="s">
        <v>41</v>
      </c>
      <c r="H74" s="7" t="s">
        <v>166</v>
      </c>
      <c r="I74" s="93">
        <v>1209688.01</v>
      </c>
      <c r="J74" s="88" t="s">
        <v>68</v>
      </c>
      <c r="K74" s="93"/>
      <c r="L74" s="88"/>
      <c r="M74" s="78"/>
      <c r="N74" s="19"/>
      <c r="O74" s="40" t="s">
        <v>90</v>
      </c>
      <c r="P74" s="45"/>
      <c r="Q74" s="3"/>
      <c r="R74" s="4" t="s">
        <v>214</v>
      </c>
      <c r="S74" s="9"/>
    </row>
    <row r="75" spans="1:19" s="80" customFormat="1" ht="56.25">
      <c r="A75" s="66">
        <v>43</v>
      </c>
      <c r="B75" s="239"/>
      <c r="C75" s="55" t="s">
        <v>24</v>
      </c>
      <c r="D75" s="51" t="s">
        <v>216</v>
      </c>
      <c r="E75" s="51" t="s">
        <v>217</v>
      </c>
      <c r="F75" s="217" t="s">
        <v>27</v>
      </c>
      <c r="G75" s="51" t="s">
        <v>41</v>
      </c>
      <c r="H75" s="7" t="s">
        <v>178</v>
      </c>
      <c r="I75" s="93"/>
      <c r="J75" s="88"/>
      <c r="K75" s="78">
        <v>4000000</v>
      </c>
      <c r="L75" s="88" t="s">
        <v>102</v>
      </c>
      <c r="M75" s="78"/>
      <c r="N75" s="19"/>
      <c r="O75" s="66" t="s">
        <v>90</v>
      </c>
      <c r="P75" s="216">
        <v>1500000</v>
      </c>
      <c r="Q75" s="66">
        <v>99</v>
      </c>
      <c r="R75" s="4" t="s">
        <v>179</v>
      </c>
      <c r="S75" s="9" t="s">
        <v>215</v>
      </c>
    </row>
    <row r="76" spans="1:19" s="79" customFormat="1" ht="12.75">
      <c r="A76" s="66">
        <v>44</v>
      </c>
      <c r="B76" s="239"/>
      <c r="C76" s="55" t="s">
        <v>24</v>
      </c>
      <c r="D76" s="51" t="s">
        <v>216</v>
      </c>
      <c r="E76" s="51" t="s">
        <v>217</v>
      </c>
      <c r="F76" s="51" t="s">
        <v>85</v>
      </c>
      <c r="G76" s="51" t="s">
        <v>41</v>
      </c>
      <c r="H76" s="128" t="s">
        <v>131</v>
      </c>
      <c r="I76" s="93"/>
      <c r="J76" s="88"/>
      <c r="K76" s="78"/>
      <c r="L76" s="88"/>
      <c r="M76" s="78">
        <v>1632003.8</v>
      </c>
      <c r="N76" s="19" t="s">
        <v>100</v>
      </c>
      <c r="O76" s="40" t="s">
        <v>90</v>
      </c>
      <c r="P76" s="46"/>
      <c r="Q76" s="46"/>
      <c r="R76" s="9" t="s">
        <v>95</v>
      </c>
      <c r="S76" s="9"/>
    </row>
    <row r="77" spans="1:19" s="37" customFormat="1" ht="45">
      <c r="A77" s="66">
        <v>45</v>
      </c>
      <c r="B77" s="239"/>
      <c r="C77" s="55" t="s">
        <v>24</v>
      </c>
      <c r="D77" s="51" t="s">
        <v>216</v>
      </c>
      <c r="E77" s="51" t="s">
        <v>217</v>
      </c>
      <c r="F77" s="89" t="s">
        <v>85</v>
      </c>
      <c r="G77" s="89" t="s">
        <v>41</v>
      </c>
      <c r="H77" s="16" t="s">
        <v>167</v>
      </c>
      <c r="I77" s="93"/>
      <c r="J77" s="88"/>
      <c r="K77" s="78"/>
      <c r="L77" s="88"/>
      <c r="M77" s="78">
        <v>6524920</v>
      </c>
      <c r="N77" s="88" t="s">
        <v>100</v>
      </c>
      <c r="O77" s="54" t="s">
        <v>90</v>
      </c>
      <c r="P77" s="90"/>
      <c r="Q77" s="90"/>
      <c r="R77" s="91"/>
      <c r="S77" s="9" t="s">
        <v>215</v>
      </c>
    </row>
    <row r="78" spans="1:19" s="146" customFormat="1" ht="12.75">
      <c r="A78" s="66"/>
      <c r="B78" s="242"/>
      <c r="C78" s="155"/>
      <c r="D78" s="154"/>
      <c r="E78" s="154"/>
      <c r="F78" s="154"/>
      <c r="G78" s="154"/>
      <c r="H78" s="156" t="s">
        <v>42</v>
      </c>
      <c r="I78" s="157">
        <f>SUM(I71:I77)</f>
        <v>24396000</v>
      </c>
      <c r="J78" s="158"/>
      <c r="K78" s="159">
        <f>SUM(K74:K77)</f>
        <v>4000000</v>
      </c>
      <c r="L78" s="158"/>
      <c r="M78" s="163">
        <f>SUM(M76:M77)</f>
        <v>8156923.8</v>
      </c>
      <c r="N78" s="162"/>
      <c r="O78" s="160"/>
      <c r="P78" s="171"/>
      <c r="Q78" s="154"/>
      <c r="R78" s="154"/>
      <c r="S78" s="154"/>
    </row>
    <row r="79" spans="1:19" s="37" customFormat="1" ht="12.75">
      <c r="A79" s="66"/>
      <c r="B79" s="239"/>
      <c r="C79" s="106" t="s">
        <v>168</v>
      </c>
      <c r="D79" s="35"/>
      <c r="E79" s="35"/>
      <c r="F79" s="35"/>
      <c r="G79" s="35"/>
      <c r="H79" s="94"/>
      <c r="I79" s="115"/>
      <c r="J79" s="22"/>
      <c r="K79" s="35"/>
      <c r="L79" s="22"/>
      <c r="M79" s="35"/>
      <c r="N79" s="22"/>
      <c r="O79" s="35"/>
      <c r="P79" s="35"/>
      <c r="Q79" s="35"/>
      <c r="R79" s="36"/>
      <c r="S79" s="36"/>
    </row>
    <row r="80" spans="1:19" s="80" customFormat="1" ht="12.75">
      <c r="A80" s="66">
        <v>46</v>
      </c>
      <c r="B80" s="241"/>
      <c r="C80" s="55" t="s">
        <v>24</v>
      </c>
      <c r="D80" s="89" t="s">
        <v>216</v>
      </c>
      <c r="E80" s="89" t="s">
        <v>217</v>
      </c>
      <c r="F80" s="213" t="s">
        <v>67</v>
      </c>
      <c r="G80" s="53">
        <v>16</v>
      </c>
      <c r="H80" s="190" t="s">
        <v>170</v>
      </c>
      <c r="I80" s="93">
        <v>1386504.54</v>
      </c>
      <c r="J80" s="88" t="s">
        <v>117</v>
      </c>
      <c r="K80" s="192"/>
      <c r="L80" s="103"/>
      <c r="M80" s="188"/>
      <c r="N80" s="189"/>
      <c r="O80" s="193" t="s">
        <v>90</v>
      </c>
      <c r="P80" s="52"/>
      <c r="Q80" s="14"/>
      <c r="R80" s="14" t="s">
        <v>176</v>
      </c>
      <c r="S80" s="9" t="s">
        <v>234</v>
      </c>
    </row>
    <row r="81" spans="1:19" s="146" customFormat="1" ht="12.75">
      <c r="A81" s="202"/>
      <c r="B81" s="242"/>
      <c r="C81" s="155"/>
      <c r="D81" s="154"/>
      <c r="E81" s="154"/>
      <c r="F81" s="154"/>
      <c r="G81" s="154"/>
      <c r="H81" s="156" t="s">
        <v>169</v>
      </c>
      <c r="I81" s="157">
        <f>SUM(I80)</f>
        <v>1386504.54</v>
      </c>
      <c r="J81" s="158"/>
      <c r="K81" s="163">
        <f>SUM(K80)</f>
        <v>0</v>
      </c>
      <c r="L81" s="158"/>
      <c r="M81" s="163">
        <f>SUM(M80)</f>
        <v>0</v>
      </c>
      <c r="N81" s="162"/>
      <c r="O81" s="160"/>
      <c r="P81" s="171"/>
      <c r="Q81" s="154"/>
      <c r="R81" s="154"/>
      <c r="S81" s="154"/>
    </row>
    <row r="82" spans="3:19" ht="15.75">
      <c r="C82" s="56"/>
      <c r="D82" s="35"/>
      <c r="E82" s="35"/>
      <c r="F82" s="35"/>
      <c r="G82" s="35"/>
      <c r="H82" s="96" t="s">
        <v>59</v>
      </c>
      <c r="I82" s="121">
        <f>I25+I35+I41+I45+I50+I57+I65+I69+I78+I81</f>
        <v>55296718.1</v>
      </c>
      <c r="J82" s="18"/>
      <c r="K82" s="18">
        <f>K25+K35+K41+K45+K50+K57+K65+K69+K78</f>
        <v>31715861.090000004</v>
      </c>
      <c r="L82" s="18"/>
      <c r="M82" s="18">
        <f>M25+M35+M41+M45+M50+M57+M65+M69+M78</f>
        <v>23515970.2</v>
      </c>
      <c r="N82" s="18"/>
      <c r="O82" s="186" t="s">
        <v>60</v>
      </c>
      <c r="P82" s="187"/>
      <c r="Q82" s="187">
        <f>I82+K82+M82</f>
        <v>110528549.39</v>
      </c>
      <c r="R82" s="53"/>
      <c r="S82" s="53"/>
    </row>
    <row r="84" spans="8:14" ht="12.75">
      <c r="H84" s="57"/>
      <c r="I84" s="122"/>
      <c r="J84" s="58"/>
      <c r="K84" s="58"/>
      <c r="L84" s="58"/>
      <c r="M84" s="58"/>
      <c r="N84" s="58"/>
    </row>
    <row r="85" spans="8:14" ht="12.75">
      <c r="H85" s="57"/>
      <c r="I85" s="123"/>
      <c r="J85" s="59"/>
      <c r="K85" s="59"/>
      <c r="L85" s="59"/>
      <c r="M85" s="59"/>
      <c r="N85" s="59"/>
    </row>
    <row r="86" spans="9:14" ht="12.75">
      <c r="I86" s="123"/>
      <c r="J86" s="59"/>
      <c r="K86" s="59"/>
      <c r="L86" s="59"/>
      <c r="M86" s="59"/>
      <c r="N86" s="59"/>
    </row>
    <row r="87" spans="8:16" ht="12.75">
      <c r="H87" s="57"/>
      <c r="I87" s="123"/>
      <c r="J87" s="59"/>
      <c r="K87" s="59"/>
      <c r="L87" s="59"/>
      <c r="M87" s="59"/>
      <c r="N87" s="59"/>
      <c r="O87" s="97" t="s">
        <v>103</v>
      </c>
      <c r="P87" s="98"/>
    </row>
    <row r="88" spans="8:17" ht="12.75">
      <c r="H88" s="98" t="s">
        <v>70</v>
      </c>
      <c r="I88" s="124"/>
      <c r="J88" s="98"/>
      <c r="K88" s="98"/>
      <c r="L88" s="98"/>
      <c r="M88" s="98"/>
      <c r="N88" s="98"/>
      <c r="O88" s="98" t="s">
        <v>100</v>
      </c>
      <c r="P88" s="98" t="s">
        <v>104</v>
      </c>
      <c r="Q88" s="27" t="s">
        <v>112</v>
      </c>
    </row>
    <row r="89" spans="8:17" ht="12.75">
      <c r="H89" s="98" t="s">
        <v>71</v>
      </c>
      <c r="I89" s="124"/>
      <c r="J89" s="98"/>
      <c r="K89" s="98"/>
      <c r="L89" s="98"/>
      <c r="M89" s="98"/>
      <c r="N89" s="98"/>
      <c r="O89" s="99" t="s">
        <v>68</v>
      </c>
      <c r="P89" s="99" t="s">
        <v>109</v>
      </c>
      <c r="Q89" s="27" t="s">
        <v>112</v>
      </c>
    </row>
    <row r="90" spans="8:17" ht="15" customHeight="1">
      <c r="H90" s="98" t="s">
        <v>72</v>
      </c>
      <c r="I90" s="124"/>
      <c r="J90" s="98"/>
      <c r="K90" s="98"/>
      <c r="L90" s="98"/>
      <c r="M90" s="98"/>
      <c r="N90" s="98"/>
      <c r="O90" s="98" t="s">
        <v>99</v>
      </c>
      <c r="P90" s="98" t="s">
        <v>86</v>
      </c>
      <c r="Q90" s="27" t="s">
        <v>111</v>
      </c>
    </row>
    <row r="91" spans="8:17" ht="30" customHeight="1">
      <c r="H91" s="293" t="s">
        <v>94</v>
      </c>
      <c r="I91" s="293"/>
      <c r="J91" s="293"/>
      <c r="K91" s="293"/>
      <c r="L91" s="293"/>
      <c r="M91" s="293"/>
      <c r="N91" s="99"/>
      <c r="O91" s="99" t="s">
        <v>101</v>
      </c>
      <c r="P91" s="98" t="s">
        <v>105</v>
      </c>
      <c r="Q91" s="28" t="s">
        <v>113</v>
      </c>
    </row>
    <row r="92" spans="8:18" ht="12.75">
      <c r="H92" s="98" t="s">
        <v>73</v>
      </c>
      <c r="I92" s="125"/>
      <c r="J92" s="100"/>
      <c r="K92" s="100"/>
      <c r="L92" s="100"/>
      <c r="M92" s="100"/>
      <c r="N92" s="100"/>
      <c r="O92" s="99" t="s">
        <v>106</v>
      </c>
      <c r="P92" s="99" t="s">
        <v>107</v>
      </c>
      <c r="Q92" s="268" t="s">
        <v>110</v>
      </c>
      <c r="R92" s="268"/>
    </row>
    <row r="93" spans="8:16" ht="12.75">
      <c r="H93" s="100"/>
      <c r="I93" s="125"/>
      <c r="J93" s="100"/>
      <c r="K93" s="100"/>
      <c r="L93" s="100"/>
      <c r="M93" s="100"/>
      <c r="N93" s="100"/>
      <c r="O93" s="99" t="s">
        <v>119</v>
      </c>
      <c r="P93" s="99" t="s">
        <v>108</v>
      </c>
    </row>
    <row r="94" spans="6:18" ht="12.75">
      <c r="F94" s="58"/>
      <c r="G94" s="58"/>
      <c r="H94" s="99"/>
      <c r="I94" s="124"/>
      <c r="J94" s="98"/>
      <c r="K94" s="98"/>
      <c r="L94" s="98"/>
      <c r="M94" s="98"/>
      <c r="N94" s="98"/>
      <c r="O94" s="99" t="s">
        <v>115</v>
      </c>
      <c r="P94" s="101"/>
      <c r="Q94" s="303" t="s">
        <v>116</v>
      </c>
      <c r="R94" s="303"/>
    </row>
    <row r="95" spans="8:16" ht="12.75">
      <c r="H95" s="98"/>
      <c r="I95" s="124"/>
      <c r="J95" s="98"/>
      <c r="K95" s="98"/>
      <c r="L95" s="98"/>
      <c r="M95" s="98"/>
      <c r="N95" s="98"/>
      <c r="O95" s="99" t="s">
        <v>117</v>
      </c>
      <c r="P95" s="99" t="s">
        <v>118</v>
      </c>
    </row>
    <row r="96" spans="15:17" ht="12.75">
      <c r="O96" s="218" t="s">
        <v>181</v>
      </c>
      <c r="P96" s="218" t="s">
        <v>182</v>
      </c>
      <c r="Q96" s="27" t="s">
        <v>112</v>
      </c>
    </row>
  </sheetData>
  <sheetProtection password="C51B" sheet="1"/>
  <autoFilter ref="I11:N82"/>
  <mergeCells count="21">
    <mergeCell ref="A1:A3"/>
    <mergeCell ref="C2:S2"/>
    <mergeCell ref="A4:A13"/>
    <mergeCell ref="B4:B13"/>
    <mergeCell ref="F4:F13"/>
    <mergeCell ref="C4:E12"/>
    <mergeCell ref="G4:G13"/>
    <mergeCell ref="O11:O12"/>
    <mergeCell ref="H4:H12"/>
    <mergeCell ref="P11:P12"/>
    <mergeCell ref="Q94:R94"/>
    <mergeCell ref="C3:S3"/>
    <mergeCell ref="Q11:Q12"/>
    <mergeCell ref="P4:Q10"/>
    <mergeCell ref="R4:R12"/>
    <mergeCell ref="O4:O10"/>
    <mergeCell ref="S4:S12"/>
    <mergeCell ref="Q92:R92"/>
    <mergeCell ref="C1:S1"/>
    <mergeCell ref="H91:M91"/>
    <mergeCell ref="I4:N10"/>
  </mergeCells>
  <printOptions horizontalCentered="1" verticalCentered="1"/>
  <pageMargins left="0.31496062992125984" right="0.31496062992125984" top="0.1968503937007874" bottom="0.31496062992125984" header="11.220472440944883" footer="0.2362204724409449"/>
  <pageSetup horizontalDpi="300" verticalDpi="300" orientation="landscape" paperSize="8" scale="85" r:id="rId4"/>
  <headerFooter alignWithMargins="0">
    <oddHeader>&amp;CPagina &amp;P di &amp;N</oddHeader>
  </headerFooter>
  <rowBreaks count="3" manualBreakCount="3">
    <brk id="35" max="17" man="1"/>
    <brk id="50" max="17" man="1"/>
    <brk id="69" max="1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62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6.140625" style="0" customWidth="1"/>
    <col min="2" max="2" width="9.7109375" style="0" customWidth="1"/>
    <col min="3" max="3" width="42.57421875" style="0" customWidth="1"/>
    <col min="4" max="4" width="14.421875" style="0" customWidth="1"/>
    <col min="5" max="5" width="13.57421875" style="0" customWidth="1"/>
    <col min="6" max="6" width="18.00390625" style="0" customWidth="1"/>
    <col min="7" max="7" width="11.7109375" style="0" customWidth="1"/>
    <col min="10" max="10" width="7.421875" style="0" customWidth="1"/>
    <col min="11" max="11" width="13.57421875" style="0" customWidth="1"/>
    <col min="12" max="12" width="14.140625" style="0" customWidth="1"/>
    <col min="13" max="13" width="15.140625" style="0" customWidth="1"/>
  </cols>
  <sheetData>
    <row r="1" spans="1:13" ht="12.75">
      <c r="A1" s="345" t="s">
        <v>244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7"/>
    </row>
    <row r="2" spans="1:13" ht="12.75">
      <c r="A2" s="348" t="s">
        <v>58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50"/>
      <c r="M2" s="351"/>
    </row>
    <row r="3" spans="1:13" ht="12.75">
      <c r="A3" s="348" t="s">
        <v>245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50"/>
      <c r="M3" s="351"/>
    </row>
    <row r="4" spans="1:13" ht="14.25" customHeight="1">
      <c r="A4" s="352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4"/>
    </row>
    <row r="5" spans="1:20" ht="12.75" customHeight="1">
      <c r="A5" s="339" t="s">
        <v>6</v>
      </c>
      <c r="B5" s="339" t="s">
        <v>7</v>
      </c>
      <c r="C5" s="359" t="s">
        <v>8</v>
      </c>
      <c r="D5" s="362" t="s">
        <v>9</v>
      </c>
      <c r="E5" s="363"/>
      <c r="F5" s="340" t="s">
        <v>12</v>
      </c>
      <c r="G5" s="369" t="s">
        <v>157</v>
      </c>
      <c r="H5" s="337" t="s">
        <v>13</v>
      </c>
      <c r="I5" s="337"/>
      <c r="J5" s="359" t="s">
        <v>16</v>
      </c>
      <c r="K5" s="333" t="s">
        <v>17</v>
      </c>
      <c r="L5" s="355" t="s">
        <v>18</v>
      </c>
      <c r="M5" s="356"/>
      <c r="N5" s="69"/>
      <c r="O5" s="69"/>
      <c r="P5" s="69"/>
      <c r="Q5" s="69"/>
      <c r="R5" s="69"/>
      <c r="S5" s="69"/>
      <c r="T5" s="69"/>
    </row>
    <row r="6" spans="1:20" ht="12.75" customHeight="1">
      <c r="A6" s="339"/>
      <c r="B6" s="339"/>
      <c r="C6" s="360"/>
      <c r="D6" s="364"/>
      <c r="E6" s="365"/>
      <c r="F6" s="340"/>
      <c r="G6" s="369"/>
      <c r="H6" s="337"/>
      <c r="I6" s="337"/>
      <c r="J6" s="360"/>
      <c r="K6" s="333"/>
      <c r="L6" s="357"/>
      <c r="M6" s="358"/>
      <c r="N6" s="69"/>
      <c r="O6" s="69"/>
      <c r="P6" s="69"/>
      <c r="Q6" s="69"/>
      <c r="R6" s="69"/>
      <c r="S6" s="69"/>
      <c r="T6" s="69"/>
    </row>
    <row r="7" spans="1:20" ht="12.75" customHeight="1">
      <c r="A7" s="339"/>
      <c r="B7" s="339"/>
      <c r="C7" s="360"/>
      <c r="D7" s="337" t="s">
        <v>10</v>
      </c>
      <c r="E7" s="337" t="s">
        <v>11</v>
      </c>
      <c r="F7" s="340"/>
      <c r="G7" s="369"/>
      <c r="H7" s="341" t="s">
        <v>15</v>
      </c>
      <c r="I7" s="341" t="s">
        <v>14</v>
      </c>
      <c r="J7" s="360"/>
      <c r="K7" s="333"/>
      <c r="L7" s="341" t="s">
        <v>19</v>
      </c>
      <c r="M7" s="341" t="s">
        <v>20</v>
      </c>
      <c r="N7" s="69"/>
      <c r="O7" s="69"/>
      <c r="P7" s="69"/>
      <c r="Q7" s="69"/>
      <c r="R7" s="69"/>
      <c r="S7" s="69"/>
      <c r="T7" s="69"/>
    </row>
    <row r="8" spans="1:20" ht="12.75" customHeight="1">
      <c r="A8" s="339"/>
      <c r="B8" s="339"/>
      <c r="C8" s="361"/>
      <c r="D8" s="337"/>
      <c r="E8" s="337"/>
      <c r="F8" s="340"/>
      <c r="G8" s="369"/>
      <c r="H8" s="341"/>
      <c r="I8" s="341"/>
      <c r="J8" s="361"/>
      <c r="K8" s="333"/>
      <c r="L8" s="341"/>
      <c r="M8" s="341"/>
      <c r="N8" s="69"/>
      <c r="O8" s="69"/>
      <c r="P8" s="69"/>
      <c r="Q8" s="69"/>
      <c r="R8" s="69"/>
      <c r="S8" s="69"/>
      <c r="T8" s="69"/>
    </row>
    <row r="9" spans="1:20" ht="12.75" customHeight="1">
      <c r="A9" s="338" t="s">
        <v>173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70"/>
      <c r="O9" s="70"/>
      <c r="P9" s="70"/>
      <c r="Q9" s="70"/>
      <c r="R9" s="70"/>
      <c r="S9" s="70"/>
      <c r="T9" s="70"/>
    </row>
    <row r="10" spans="1:20" ht="22.5" customHeight="1">
      <c r="A10" s="62"/>
      <c r="B10" s="62"/>
      <c r="C10" s="3" t="s">
        <v>143</v>
      </c>
      <c r="D10" s="63" t="s">
        <v>124</v>
      </c>
      <c r="E10" s="63" t="s">
        <v>125</v>
      </c>
      <c r="F10" s="93">
        <v>200000</v>
      </c>
      <c r="G10" s="64" t="s">
        <v>120</v>
      </c>
      <c r="H10" s="64" t="s">
        <v>68</v>
      </c>
      <c r="I10" s="64" t="s">
        <v>68</v>
      </c>
      <c r="J10" s="64">
        <v>1</v>
      </c>
      <c r="K10" s="64" t="s">
        <v>246</v>
      </c>
      <c r="L10" s="65" t="s">
        <v>241</v>
      </c>
      <c r="M10" s="65" t="s">
        <v>243</v>
      </c>
      <c r="N10" s="71"/>
      <c r="O10" s="71"/>
      <c r="P10" s="71"/>
      <c r="Q10" s="71"/>
      <c r="R10" s="71"/>
      <c r="S10" s="71"/>
      <c r="T10" s="71"/>
    </row>
    <row r="11" spans="1:20" ht="22.5" customHeight="1">
      <c r="A11" s="62"/>
      <c r="B11" s="62"/>
      <c r="C11" s="130" t="s">
        <v>135</v>
      </c>
      <c r="D11" s="63" t="s">
        <v>124</v>
      </c>
      <c r="E11" s="63" t="s">
        <v>125</v>
      </c>
      <c r="F11" s="52">
        <v>1552831.97</v>
      </c>
      <c r="G11" s="64" t="s">
        <v>120</v>
      </c>
      <c r="H11" s="64" t="s">
        <v>68</v>
      </c>
      <c r="I11" s="64" t="s">
        <v>68</v>
      </c>
      <c r="J11" s="64">
        <v>1</v>
      </c>
      <c r="K11" s="64" t="s">
        <v>82</v>
      </c>
      <c r="L11" s="65" t="s">
        <v>154</v>
      </c>
      <c r="M11" s="65" t="s">
        <v>242</v>
      </c>
      <c r="N11" s="71"/>
      <c r="O11" s="71"/>
      <c r="P11" s="71"/>
      <c r="Q11" s="71"/>
      <c r="R11" s="71"/>
      <c r="S11" s="71"/>
      <c r="T11" s="71"/>
    </row>
    <row r="12" spans="1:20" ht="51.75" customHeight="1">
      <c r="A12" s="62"/>
      <c r="B12" s="62"/>
      <c r="C12" s="82" t="s">
        <v>191</v>
      </c>
      <c r="D12" s="63" t="s">
        <v>239</v>
      </c>
      <c r="E12" s="63" t="s">
        <v>240</v>
      </c>
      <c r="F12" s="137">
        <v>2000000</v>
      </c>
      <c r="G12" s="64" t="s">
        <v>120</v>
      </c>
      <c r="H12" s="64" t="s">
        <v>68</v>
      </c>
      <c r="I12" s="64" t="s">
        <v>68</v>
      </c>
      <c r="J12" s="64">
        <v>1</v>
      </c>
      <c r="K12" s="138" t="s">
        <v>153</v>
      </c>
      <c r="L12" s="65" t="s">
        <v>154</v>
      </c>
      <c r="M12" s="65" t="s">
        <v>242</v>
      </c>
      <c r="N12" s="71"/>
      <c r="O12" s="71"/>
      <c r="P12" s="71"/>
      <c r="Q12" s="71"/>
      <c r="R12" s="71"/>
      <c r="S12" s="71"/>
      <c r="T12" s="71"/>
    </row>
    <row r="13" spans="1:20" ht="36" customHeight="1">
      <c r="A13" s="62"/>
      <c r="B13" s="62"/>
      <c r="C13" s="82" t="s">
        <v>194</v>
      </c>
      <c r="D13" s="63" t="s">
        <v>124</v>
      </c>
      <c r="E13" s="63" t="s">
        <v>125</v>
      </c>
      <c r="F13" s="137">
        <v>90000</v>
      </c>
      <c r="G13" s="64" t="s">
        <v>120</v>
      </c>
      <c r="H13" s="64" t="s">
        <v>68</v>
      </c>
      <c r="I13" s="64" t="s">
        <v>68</v>
      </c>
      <c r="J13" s="64">
        <v>1</v>
      </c>
      <c r="K13" s="64" t="s">
        <v>246</v>
      </c>
      <c r="L13" s="65" t="s">
        <v>154</v>
      </c>
      <c r="M13" s="65" t="s">
        <v>242</v>
      </c>
      <c r="N13" s="71"/>
      <c r="O13" s="71"/>
      <c r="P13" s="71"/>
      <c r="Q13" s="71"/>
      <c r="R13" s="71"/>
      <c r="S13" s="71"/>
      <c r="T13" s="71"/>
    </row>
    <row r="14" spans="1:20" ht="24.75" customHeight="1">
      <c r="A14" s="62"/>
      <c r="B14" s="62"/>
      <c r="C14" s="82" t="s">
        <v>268</v>
      </c>
      <c r="D14" s="63" t="s">
        <v>124</v>
      </c>
      <c r="E14" s="63" t="s">
        <v>125</v>
      </c>
      <c r="F14" s="137">
        <v>225000</v>
      </c>
      <c r="G14" s="64" t="s">
        <v>120</v>
      </c>
      <c r="H14" s="64" t="s">
        <v>68</v>
      </c>
      <c r="I14" s="64" t="s">
        <v>68</v>
      </c>
      <c r="J14" s="64">
        <v>1</v>
      </c>
      <c r="K14" s="64" t="s">
        <v>69</v>
      </c>
      <c r="L14" s="65" t="s">
        <v>154</v>
      </c>
      <c r="M14" s="65" t="s">
        <v>243</v>
      </c>
      <c r="N14" s="71"/>
      <c r="O14" s="71"/>
      <c r="P14" s="71"/>
      <c r="Q14" s="71"/>
      <c r="R14" s="71"/>
      <c r="S14" s="71"/>
      <c r="T14" s="71"/>
    </row>
    <row r="15" spans="1:20" s="204" customFormat="1" ht="12.75" customHeight="1">
      <c r="A15" s="176"/>
      <c r="B15" s="176"/>
      <c r="C15" s="176"/>
      <c r="D15" s="176"/>
      <c r="E15" s="176"/>
      <c r="F15" s="177">
        <f>SUM(F10:F14)</f>
        <v>4067831.9699999997</v>
      </c>
      <c r="G15" s="176"/>
      <c r="H15" s="176"/>
      <c r="I15" s="176"/>
      <c r="J15" s="176"/>
      <c r="K15" s="176"/>
      <c r="L15" s="178"/>
      <c r="M15" s="178"/>
      <c r="N15" s="207"/>
      <c r="O15" s="207"/>
      <c r="P15" s="207"/>
      <c r="Q15" s="207"/>
      <c r="R15" s="207"/>
      <c r="S15" s="207"/>
      <c r="T15" s="207"/>
    </row>
    <row r="16" spans="1:20" ht="12.75" customHeight="1">
      <c r="A16" s="338" t="s">
        <v>26</v>
      </c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230"/>
      <c r="O16" s="230"/>
      <c r="P16" s="230"/>
      <c r="Q16" s="230"/>
      <c r="R16" s="230"/>
      <c r="S16" s="71"/>
      <c r="T16" s="71"/>
    </row>
    <row r="17" spans="1:20" ht="12.75" customHeight="1">
      <c r="A17" s="62"/>
      <c r="B17" s="62"/>
      <c r="C17" s="131" t="s">
        <v>88</v>
      </c>
      <c r="D17" s="63" t="s">
        <v>126</v>
      </c>
      <c r="E17" s="63" t="s">
        <v>127</v>
      </c>
      <c r="F17" s="208">
        <v>50000</v>
      </c>
      <c r="G17" s="64" t="s">
        <v>121</v>
      </c>
      <c r="H17" s="64" t="s">
        <v>68</v>
      </c>
      <c r="I17" s="64" t="s">
        <v>68</v>
      </c>
      <c r="J17" s="64">
        <v>1</v>
      </c>
      <c r="K17" s="15" t="s">
        <v>185</v>
      </c>
      <c r="L17" s="65" t="s">
        <v>241</v>
      </c>
      <c r="M17" s="65" t="s">
        <v>243</v>
      </c>
      <c r="N17" s="71"/>
      <c r="O17" s="71"/>
      <c r="P17" s="71"/>
      <c r="Q17" s="71"/>
      <c r="R17" s="71"/>
      <c r="S17" s="71"/>
      <c r="T17" s="71"/>
    </row>
    <row r="18" spans="1:20" ht="18" customHeight="1">
      <c r="A18" s="62"/>
      <c r="B18" s="62"/>
      <c r="C18" s="128" t="s">
        <v>198</v>
      </c>
      <c r="D18" s="63" t="s">
        <v>124</v>
      </c>
      <c r="E18" s="63" t="s">
        <v>125</v>
      </c>
      <c r="F18" s="119">
        <v>2700000</v>
      </c>
      <c r="G18" s="64" t="s">
        <v>122</v>
      </c>
      <c r="H18" s="64" t="s">
        <v>68</v>
      </c>
      <c r="I18" s="64" t="s">
        <v>68</v>
      </c>
      <c r="J18" s="64">
        <v>1</v>
      </c>
      <c r="K18" s="64" t="s">
        <v>69</v>
      </c>
      <c r="L18" s="65" t="s">
        <v>155</v>
      </c>
      <c r="M18" s="65" t="s">
        <v>186</v>
      </c>
      <c r="N18" s="71"/>
      <c r="O18" s="71"/>
      <c r="P18" s="71"/>
      <c r="Q18" s="71"/>
      <c r="R18" s="71"/>
      <c r="S18" s="71"/>
      <c r="T18" s="71"/>
    </row>
    <row r="19" spans="1:20" ht="12.75" customHeight="1">
      <c r="A19" s="62"/>
      <c r="B19" s="62"/>
      <c r="C19" s="132" t="s">
        <v>199</v>
      </c>
      <c r="D19" s="63" t="s">
        <v>126</v>
      </c>
      <c r="E19" s="63" t="s">
        <v>127</v>
      </c>
      <c r="F19" s="52">
        <v>379132.31</v>
      </c>
      <c r="G19" s="64" t="s">
        <v>122</v>
      </c>
      <c r="H19" s="64" t="s">
        <v>68</v>
      </c>
      <c r="I19" s="64" t="s">
        <v>68</v>
      </c>
      <c r="J19" s="64">
        <v>1</v>
      </c>
      <c r="K19" s="64" t="s">
        <v>153</v>
      </c>
      <c r="L19" s="65" t="s">
        <v>154</v>
      </c>
      <c r="M19" s="65" t="s">
        <v>186</v>
      </c>
      <c r="N19" s="71"/>
      <c r="O19" s="71"/>
      <c r="P19" s="71"/>
      <c r="Q19" s="71"/>
      <c r="R19" s="71"/>
      <c r="S19" s="71"/>
      <c r="T19" s="71"/>
    </row>
    <row r="20" spans="1:20" ht="38.25" customHeight="1">
      <c r="A20" s="62"/>
      <c r="B20" s="62"/>
      <c r="C20" s="132" t="s">
        <v>238</v>
      </c>
      <c r="D20" s="63" t="s">
        <v>124</v>
      </c>
      <c r="E20" s="63" t="s">
        <v>125</v>
      </c>
      <c r="F20" s="52">
        <v>181774</v>
      </c>
      <c r="G20" s="64" t="s">
        <v>122</v>
      </c>
      <c r="H20" s="64" t="s">
        <v>68</v>
      </c>
      <c r="I20" s="64" t="s">
        <v>68</v>
      </c>
      <c r="J20" s="64">
        <v>1</v>
      </c>
      <c r="K20" s="138" t="s">
        <v>82</v>
      </c>
      <c r="L20" s="65" t="s">
        <v>241</v>
      </c>
      <c r="M20" s="65" t="s">
        <v>155</v>
      </c>
      <c r="N20" s="71"/>
      <c r="O20" s="71"/>
      <c r="P20" s="71"/>
      <c r="Q20" s="71"/>
      <c r="R20" s="71"/>
      <c r="S20" s="71"/>
      <c r="T20" s="71"/>
    </row>
    <row r="21" spans="1:20" s="204" customFormat="1" ht="12.75" customHeight="1">
      <c r="A21" s="176"/>
      <c r="B21" s="176"/>
      <c r="C21" s="176"/>
      <c r="D21" s="176"/>
      <c r="E21" s="176"/>
      <c r="F21" s="167">
        <f>SUM(F17:F20)</f>
        <v>3310906.31</v>
      </c>
      <c r="G21" s="176"/>
      <c r="H21" s="176"/>
      <c r="I21" s="176"/>
      <c r="J21" s="176"/>
      <c r="K21" s="176"/>
      <c r="L21" s="178"/>
      <c r="M21" s="178"/>
      <c r="N21" s="207"/>
      <c r="O21" s="207"/>
      <c r="P21" s="207"/>
      <c r="Q21" s="207"/>
      <c r="R21" s="207"/>
      <c r="S21" s="207"/>
      <c r="T21" s="207"/>
    </row>
    <row r="22" spans="1:20" ht="12.75" customHeight="1">
      <c r="A22" s="334" t="s">
        <v>151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6"/>
      <c r="N22" s="71"/>
      <c r="O22" s="71"/>
      <c r="P22" s="71"/>
      <c r="Q22" s="71"/>
      <c r="R22" s="71"/>
      <c r="S22" s="71"/>
      <c r="T22" s="71"/>
    </row>
    <row r="23" spans="1:20" ht="39" customHeight="1">
      <c r="A23" s="139"/>
      <c r="B23" s="139"/>
      <c r="C23" s="128" t="s">
        <v>202</v>
      </c>
      <c r="D23" s="63" t="s">
        <v>124</v>
      </c>
      <c r="E23" s="63" t="s">
        <v>125</v>
      </c>
      <c r="F23" s="78">
        <v>1867627.5</v>
      </c>
      <c r="G23" s="64" t="s">
        <v>120</v>
      </c>
      <c r="H23" s="64" t="s">
        <v>68</v>
      </c>
      <c r="I23" s="64" t="s">
        <v>68</v>
      </c>
      <c r="J23" s="64">
        <v>1</v>
      </c>
      <c r="K23" s="138" t="s">
        <v>82</v>
      </c>
      <c r="L23" s="65" t="s">
        <v>155</v>
      </c>
      <c r="M23" s="65" t="s">
        <v>186</v>
      </c>
      <c r="N23" s="71"/>
      <c r="O23" s="71"/>
      <c r="P23" s="71"/>
      <c r="Q23" s="71"/>
      <c r="R23" s="71"/>
      <c r="S23" s="71"/>
      <c r="T23" s="71"/>
    </row>
    <row r="24" spans="1:20" ht="21.75" customHeight="1">
      <c r="A24" s="139"/>
      <c r="B24" s="139"/>
      <c r="C24" s="129" t="s">
        <v>93</v>
      </c>
      <c r="D24" s="63" t="s">
        <v>239</v>
      </c>
      <c r="E24" s="63" t="s">
        <v>240</v>
      </c>
      <c r="F24" s="93">
        <v>1300000</v>
      </c>
      <c r="G24" s="64" t="s">
        <v>120</v>
      </c>
      <c r="H24" s="64" t="s">
        <v>68</v>
      </c>
      <c r="I24" s="64" t="s">
        <v>68</v>
      </c>
      <c r="J24" s="64">
        <v>1</v>
      </c>
      <c r="K24" s="138" t="s">
        <v>69</v>
      </c>
      <c r="L24" s="65" t="s">
        <v>155</v>
      </c>
      <c r="M24" s="65" t="s">
        <v>247</v>
      </c>
      <c r="N24" s="71"/>
      <c r="O24" s="71"/>
      <c r="P24" s="71"/>
      <c r="Q24" s="71"/>
      <c r="R24" s="71"/>
      <c r="S24" s="71"/>
      <c r="T24" s="71"/>
    </row>
    <row r="25" spans="1:20" ht="21" customHeight="1">
      <c r="A25" s="62"/>
      <c r="B25" s="62"/>
      <c r="C25" s="14" t="s">
        <v>140</v>
      </c>
      <c r="D25" s="63" t="s">
        <v>124</v>
      </c>
      <c r="E25" s="63" t="s">
        <v>125</v>
      </c>
      <c r="F25" s="52">
        <v>150000</v>
      </c>
      <c r="G25" s="64" t="s">
        <v>121</v>
      </c>
      <c r="H25" s="64" t="s">
        <v>68</v>
      </c>
      <c r="I25" s="64" t="s">
        <v>68</v>
      </c>
      <c r="J25" s="64">
        <v>1</v>
      </c>
      <c r="K25" s="138" t="s">
        <v>69</v>
      </c>
      <c r="L25" s="65" t="s">
        <v>155</v>
      </c>
      <c r="M25" s="65" t="s">
        <v>186</v>
      </c>
      <c r="N25" s="71"/>
      <c r="O25" s="71"/>
      <c r="P25" s="71"/>
      <c r="Q25" s="71"/>
      <c r="R25" s="71"/>
      <c r="S25" s="71"/>
      <c r="T25" s="71"/>
    </row>
    <row r="26" spans="1:20" s="180" customFormat="1" ht="12.75" customHeight="1">
      <c r="A26" s="176"/>
      <c r="B26" s="176"/>
      <c r="C26" s="176"/>
      <c r="D26" s="176"/>
      <c r="E26" s="176"/>
      <c r="F26" s="167">
        <f>SUM(F23:F25)</f>
        <v>3317627.5</v>
      </c>
      <c r="G26" s="176"/>
      <c r="H26" s="176"/>
      <c r="I26" s="176"/>
      <c r="J26" s="176"/>
      <c r="K26" s="181"/>
      <c r="L26" s="178"/>
      <c r="M26" s="178"/>
      <c r="N26" s="179"/>
      <c r="O26" s="179"/>
      <c r="P26" s="179"/>
      <c r="Q26" s="179"/>
      <c r="R26" s="179"/>
      <c r="S26" s="179"/>
      <c r="T26" s="179"/>
    </row>
    <row r="27" spans="1:20" ht="12.75" customHeight="1">
      <c r="A27" s="338" t="s">
        <v>80</v>
      </c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230"/>
      <c r="O27" s="230"/>
      <c r="P27" s="230"/>
      <c r="Q27" s="230"/>
      <c r="R27" s="230"/>
      <c r="S27" s="71"/>
      <c r="T27" s="71"/>
    </row>
    <row r="28" spans="1:20" ht="51" customHeight="1">
      <c r="A28" s="62"/>
      <c r="B28" s="62"/>
      <c r="C28" s="3" t="s">
        <v>206</v>
      </c>
      <c r="D28" s="63" t="s">
        <v>124</v>
      </c>
      <c r="E28" s="63" t="s">
        <v>125</v>
      </c>
      <c r="F28" s="11">
        <v>580000</v>
      </c>
      <c r="G28" s="64" t="s">
        <v>121</v>
      </c>
      <c r="H28" s="64" t="s">
        <v>68</v>
      </c>
      <c r="I28" s="64" t="s">
        <v>68</v>
      </c>
      <c r="J28" s="64">
        <v>1</v>
      </c>
      <c r="K28" s="64" t="s">
        <v>153</v>
      </c>
      <c r="L28" s="65" t="s">
        <v>154</v>
      </c>
      <c r="M28" s="65" t="s">
        <v>242</v>
      </c>
      <c r="N28" s="71"/>
      <c r="O28" s="71"/>
      <c r="P28" s="71"/>
      <c r="Q28" s="71"/>
      <c r="R28" s="71"/>
      <c r="S28" s="71"/>
      <c r="T28" s="71"/>
    </row>
    <row r="29" spans="1:20" s="180" customFormat="1" ht="12.75" customHeight="1">
      <c r="A29" s="176"/>
      <c r="B29" s="176"/>
      <c r="C29" s="176"/>
      <c r="D29" s="176"/>
      <c r="E29" s="176"/>
      <c r="F29" s="167">
        <f>SUM(F28:F28)</f>
        <v>580000</v>
      </c>
      <c r="G29" s="176"/>
      <c r="H29" s="176"/>
      <c r="I29" s="176"/>
      <c r="J29" s="176"/>
      <c r="K29" s="176"/>
      <c r="L29" s="178"/>
      <c r="M29" s="178"/>
      <c r="N29" s="179"/>
      <c r="O29" s="179"/>
      <c r="P29" s="179"/>
      <c r="Q29" s="179"/>
      <c r="R29" s="179"/>
      <c r="S29" s="179"/>
      <c r="T29" s="179"/>
    </row>
    <row r="30" spans="1:20" ht="12.75" customHeight="1">
      <c r="A30" s="338" t="s">
        <v>152</v>
      </c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231"/>
      <c r="O30" s="231"/>
      <c r="P30" s="231"/>
      <c r="Q30" s="231"/>
      <c r="R30" s="231"/>
      <c r="S30" s="71"/>
      <c r="T30" s="71"/>
    </row>
    <row r="31" spans="1:252" ht="28.5" customHeight="1">
      <c r="A31" s="14"/>
      <c r="B31" s="14"/>
      <c r="C31" s="16" t="s">
        <v>196</v>
      </c>
      <c r="D31" s="63" t="s">
        <v>124</v>
      </c>
      <c r="E31" s="63" t="s">
        <v>125</v>
      </c>
      <c r="F31" s="93">
        <v>60000</v>
      </c>
      <c r="G31" s="64" t="s">
        <v>172</v>
      </c>
      <c r="H31" s="138" t="s">
        <v>68</v>
      </c>
      <c r="I31" s="138" t="s">
        <v>68</v>
      </c>
      <c r="J31" s="138">
        <v>1</v>
      </c>
      <c r="K31" s="138" t="s">
        <v>153</v>
      </c>
      <c r="L31" s="65" t="s">
        <v>154</v>
      </c>
      <c r="M31" s="65" t="s">
        <v>155</v>
      </c>
      <c r="N31" s="232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</row>
    <row r="32" spans="1:252" ht="24" customHeight="1">
      <c r="A32" s="14"/>
      <c r="B32" s="14"/>
      <c r="C32" s="16" t="s">
        <v>207</v>
      </c>
      <c r="D32" s="63" t="s">
        <v>126</v>
      </c>
      <c r="E32" s="63" t="s">
        <v>127</v>
      </c>
      <c r="F32" s="93">
        <v>1000000</v>
      </c>
      <c r="G32" s="64" t="s">
        <v>156</v>
      </c>
      <c r="H32" s="138" t="s">
        <v>68</v>
      </c>
      <c r="I32" s="138" t="s">
        <v>68</v>
      </c>
      <c r="J32" s="138">
        <v>1</v>
      </c>
      <c r="K32" s="138" t="s">
        <v>69</v>
      </c>
      <c r="L32" s="65" t="s">
        <v>155</v>
      </c>
      <c r="M32" s="65" t="s">
        <v>186</v>
      </c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  <c r="DE32" s="229"/>
      <c r="DF32" s="229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229"/>
      <c r="DS32" s="229"/>
      <c r="DT32" s="229"/>
      <c r="DU32" s="229"/>
      <c r="DV32" s="229"/>
      <c r="DW32" s="229"/>
      <c r="DX32" s="229"/>
      <c r="DY32" s="229"/>
      <c r="DZ32" s="229"/>
      <c r="EA32" s="229"/>
      <c r="EB32" s="229"/>
      <c r="EC32" s="229"/>
      <c r="ED32" s="229"/>
      <c r="EE32" s="229"/>
      <c r="EF32" s="229"/>
      <c r="EG32" s="229"/>
      <c r="EH32" s="229"/>
      <c r="EI32" s="229"/>
      <c r="EJ32" s="229"/>
      <c r="EK32" s="229"/>
      <c r="EL32" s="229"/>
      <c r="EM32" s="229"/>
      <c r="EN32" s="229"/>
      <c r="EO32" s="229"/>
      <c r="EP32" s="229"/>
      <c r="EQ32" s="229"/>
      <c r="ER32" s="229"/>
      <c r="ES32" s="229"/>
      <c r="ET32" s="229"/>
      <c r="EU32" s="229"/>
      <c r="EV32" s="229"/>
      <c r="EW32" s="229"/>
      <c r="EX32" s="229"/>
      <c r="EY32" s="229"/>
      <c r="EZ32" s="229"/>
      <c r="FA32" s="229"/>
      <c r="FB32" s="229"/>
      <c r="FC32" s="229"/>
      <c r="FD32" s="229"/>
      <c r="FE32" s="229"/>
      <c r="FF32" s="229"/>
      <c r="FG32" s="229"/>
      <c r="FH32" s="229"/>
      <c r="FI32" s="229"/>
      <c r="FJ32" s="229"/>
      <c r="FK32" s="229"/>
      <c r="FL32" s="229"/>
      <c r="FM32" s="229"/>
      <c r="FN32" s="229"/>
      <c r="FO32" s="229"/>
      <c r="FP32" s="229"/>
      <c r="FQ32" s="229"/>
      <c r="FR32" s="229"/>
      <c r="FS32" s="229"/>
      <c r="FT32" s="229"/>
      <c r="FU32" s="229"/>
      <c r="FV32" s="229"/>
      <c r="FW32" s="229"/>
      <c r="FX32" s="229"/>
      <c r="FY32" s="229"/>
      <c r="FZ32" s="229"/>
      <c r="GA32" s="229"/>
      <c r="GB32" s="229"/>
      <c r="GC32" s="229"/>
      <c r="GD32" s="229"/>
      <c r="GE32" s="229"/>
      <c r="GF32" s="229"/>
      <c r="GG32" s="229"/>
      <c r="GH32" s="229"/>
      <c r="GI32" s="229"/>
      <c r="GJ32" s="229"/>
      <c r="GK32" s="229"/>
      <c r="GL32" s="229"/>
      <c r="GM32" s="229"/>
      <c r="GN32" s="229"/>
      <c r="GO32" s="229"/>
      <c r="GP32" s="229"/>
      <c r="GQ32" s="229"/>
      <c r="GR32" s="229"/>
      <c r="GS32" s="229"/>
      <c r="GT32" s="229"/>
      <c r="GU32" s="229"/>
      <c r="GV32" s="229"/>
      <c r="GW32" s="229"/>
      <c r="GX32" s="229"/>
      <c r="GY32" s="229"/>
      <c r="GZ32" s="229"/>
      <c r="HA32" s="229"/>
      <c r="HB32" s="229"/>
      <c r="HC32" s="229"/>
      <c r="HD32" s="229"/>
      <c r="HE32" s="229"/>
      <c r="HF32" s="229"/>
      <c r="HG32" s="229"/>
      <c r="HH32" s="229"/>
      <c r="HI32" s="229"/>
      <c r="HJ32" s="229"/>
      <c r="HK32" s="229"/>
      <c r="HL32" s="229"/>
      <c r="HM32" s="229"/>
      <c r="HN32" s="229"/>
      <c r="HO32" s="229"/>
      <c r="HP32" s="229"/>
      <c r="HQ32" s="229"/>
      <c r="HR32" s="229"/>
      <c r="HS32" s="229"/>
      <c r="HT32" s="229"/>
      <c r="HU32" s="229"/>
      <c r="HV32" s="229"/>
      <c r="HW32" s="229"/>
      <c r="HX32" s="229"/>
      <c r="HY32" s="229"/>
      <c r="HZ32" s="229"/>
      <c r="IA32" s="229"/>
      <c r="IB32" s="229"/>
      <c r="IC32" s="229"/>
      <c r="ID32" s="229"/>
      <c r="IE32" s="229"/>
      <c r="IF32" s="229"/>
      <c r="IG32" s="229"/>
      <c r="IH32" s="229"/>
      <c r="II32" s="229"/>
      <c r="IJ32" s="229"/>
      <c r="IK32" s="229"/>
      <c r="IL32" s="229"/>
      <c r="IM32" s="229"/>
      <c r="IN32" s="229"/>
      <c r="IO32" s="229"/>
      <c r="IP32" s="229"/>
      <c r="IQ32" s="229"/>
      <c r="IR32" s="229"/>
    </row>
    <row r="33" spans="1:252" ht="38.25" customHeight="1">
      <c r="A33" s="14"/>
      <c r="B33" s="14"/>
      <c r="C33" s="16" t="s">
        <v>209</v>
      </c>
      <c r="D33" s="63" t="s">
        <v>126</v>
      </c>
      <c r="E33" s="63" t="s">
        <v>127</v>
      </c>
      <c r="F33" s="93">
        <v>2000000</v>
      </c>
      <c r="G33" s="64" t="s">
        <v>156</v>
      </c>
      <c r="H33" s="138" t="s">
        <v>68</v>
      </c>
      <c r="I33" s="138" t="s">
        <v>68</v>
      </c>
      <c r="J33" s="138">
        <v>1</v>
      </c>
      <c r="K33" s="138" t="s">
        <v>153</v>
      </c>
      <c r="L33" s="65" t="s">
        <v>154</v>
      </c>
      <c r="M33" s="65" t="s">
        <v>186</v>
      </c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29"/>
      <c r="DE33" s="229"/>
      <c r="DF33" s="229"/>
      <c r="DG33" s="229"/>
      <c r="DH33" s="229"/>
      <c r="DI33" s="229"/>
      <c r="DJ33" s="229"/>
      <c r="DK33" s="229"/>
      <c r="DL33" s="229"/>
      <c r="DM33" s="229"/>
      <c r="DN33" s="229"/>
      <c r="DO33" s="229"/>
      <c r="DP33" s="229"/>
      <c r="DQ33" s="229"/>
      <c r="DR33" s="229"/>
      <c r="DS33" s="229"/>
      <c r="DT33" s="229"/>
      <c r="DU33" s="229"/>
      <c r="DV33" s="229"/>
      <c r="DW33" s="229"/>
      <c r="DX33" s="229"/>
      <c r="DY33" s="229"/>
      <c r="DZ33" s="229"/>
      <c r="EA33" s="229"/>
      <c r="EB33" s="229"/>
      <c r="EC33" s="229"/>
      <c r="ED33" s="229"/>
      <c r="EE33" s="229"/>
      <c r="EF33" s="229"/>
      <c r="EG33" s="229"/>
      <c r="EH33" s="229"/>
      <c r="EI33" s="229"/>
      <c r="EJ33" s="229"/>
      <c r="EK33" s="229"/>
      <c r="EL33" s="229"/>
      <c r="EM33" s="229"/>
      <c r="EN33" s="229"/>
      <c r="EO33" s="229"/>
      <c r="EP33" s="229"/>
      <c r="EQ33" s="229"/>
      <c r="ER33" s="229"/>
      <c r="ES33" s="229"/>
      <c r="ET33" s="229"/>
      <c r="EU33" s="229"/>
      <c r="EV33" s="229"/>
      <c r="EW33" s="229"/>
      <c r="EX33" s="229"/>
      <c r="EY33" s="229"/>
      <c r="EZ33" s="229"/>
      <c r="FA33" s="229"/>
      <c r="FB33" s="229"/>
      <c r="FC33" s="229"/>
      <c r="FD33" s="229"/>
      <c r="FE33" s="229"/>
      <c r="FF33" s="229"/>
      <c r="FG33" s="229"/>
      <c r="FH33" s="229"/>
      <c r="FI33" s="229"/>
      <c r="FJ33" s="229"/>
      <c r="FK33" s="229"/>
      <c r="FL33" s="229"/>
      <c r="FM33" s="229"/>
      <c r="FN33" s="229"/>
      <c r="FO33" s="229"/>
      <c r="FP33" s="229"/>
      <c r="FQ33" s="229"/>
      <c r="FR33" s="229"/>
      <c r="FS33" s="229"/>
      <c r="FT33" s="229"/>
      <c r="FU33" s="229"/>
      <c r="FV33" s="229"/>
      <c r="FW33" s="229"/>
      <c r="FX33" s="229"/>
      <c r="FY33" s="229"/>
      <c r="FZ33" s="229"/>
      <c r="GA33" s="229"/>
      <c r="GB33" s="229"/>
      <c r="GC33" s="229"/>
      <c r="GD33" s="229"/>
      <c r="GE33" s="229"/>
      <c r="GF33" s="229"/>
      <c r="GG33" s="229"/>
      <c r="GH33" s="229"/>
      <c r="GI33" s="229"/>
      <c r="GJ33" s="229"/>
      <c r="GK33" s="229"/>
      <c r="GL33" s="229"/>
      <c r="GM33" s="229"/>
      <c r="GN33" s="229"/>
      <c r="GO33" s="229"/>
      <c r="GP33" s="229"/>
      <c r="GQ33" s="229"/>
      <c r="GR33" s="229"/>
      <c r="GS33" s="229"/>
      <c r="GT33" s="229"/>
      <c r="GU33" s="229"/>
      <c r="GV33" s="229"/>
      <c r="GW33" s="229"/>
      <c r="GX33" s="229"/>
      <c r="GY33" s="229"/>
      <c r="GZ33" s="229"/>
      <c r="HA33" s="229"/>
      <c r="HB33" s="229"/>
      <c r="HC33" s="229"/>
      <c r="HD33" s="229"/>
      <c r="HE33" s="229"/>
      <c r="HF33" s="229"/>
      <c r="HG33" s="229"/>
      <c r="HH33" s="229"/>
      <c r="HI33" s="229"/>
      <c r="HJ33" s="229"/>
      <c r="HK33" s="229"/>
      <c r="HL33" s="229"/>
      <c r="HM33" s="229"/>
      <c r="HN33" s="229"/>
      <c r="HO33" s="229"/>
      <c r="HP33" s="229"/>
      <c r="HQ33" s="229"/>
      <c r="HR33" s="229"/>
      <c r="HS33" s="229"/>
      <c r="HT33" s="229"/>
      <c r="HU33" s="229"/>
      <c r="HV33" s="229"/>
      <c r="HW33" s="229"/>
      <c r="HX33" s="229"/>
      <c r="HY33" s="229"/>
      <c r="HZ33" s="229"/>
      <c r="IA33" s="229"/>
      <c r="IB33" s="229"/>
      <c r="IC33" s="229"/>
      <c r="ID33" s="229"/>
      <c r="IE33" s="229"/>
      <c r="IF33" s="229"/>
      <c r="IG33" s="229"/>
      <c r="IH33" s="229"/>
      <c r="II33" s="229"/>
      <c r="IJ33" s="229"/>
      <c r="IK33" s="229"/>
      <c r="IL33" s="229"/>
      <c r="IM33" s="229"/>
      <c r="IN33" s="229"/>
      <c r="IO33" s="229"/>
      <c r="IP33" s="229"/>
      <c r="IQ33" s="229"/>
      <c r="IR33" s="229"/>
    </row>
    <row r="34" spans="1:20" s="180" customFormat="1" ht="12.75" customHeight="1">
      <c r="A34" s="176"/>
      <c r="B34" s="176"/>
      <c r="C34" s="176"/>
      <c r="D34" s="176"/>
      <c r="E34" s="176"/>
      <c r="F34" s="168">
        <f>SUM(F31:F33)</f>
        <v>3060000</v>
      </c>
      <c r="G34" s="176"/>
      <c r="H34" s="176"/>
      <c r="I34" s="176"/>
      <c r="J34" s="176"/>
      <c r="K34" s="176"/>
      <c r="L34" s="178"/>
      <c r="M34" s="178"/>
      <c r="N34" s="179"/>
      <c r="O34" s="179"/>
      <c r="P34" s="179"/>
      <c r="Q34" s="179"/>
      <c r="R34" s="179"/>
      <c r="S34" s="179"/>
      <c r="T34" s="179"/>
    </row>
    <row r="35" spans="1:20" ht="12.75" customHeight="1">
      <c r="A35" s="338" t="s">
        <v>81</v>
      </c>
      <c r="B35" s="338"/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230"/>
      <c r="O35" s="230"/>
      <c r="P35" s="230"/>
      <c r="Q35" s="230"/>
      <c r="R35" s="230"/>
      <c r="S35" s="71"/>
      <c r="T35" s="71"/>
    </row>
    <row r="36" spans="1:20" ht="23.25" customHeight="1">
      <c r="A36" s="63"/>
      <c r="B36" s="63"/>
      <c r="C36" s="14" t="s">
        <v>162</v>
      </c>
      <c r="D36" s="63" t="s">
        <v>124</v>
      </c>
      <c r="E36" s="63" t="s">
        <v>125</v>
      </c>
      <c r="F36" s="93">
        <v>1800000</v>
      </c>
      <c r="G36" s="66" t="s">
        <v>123</v>
      </c>
      <c r="H36" s="64" t="s">
        <v>68</v>
      </c>
      <c r="I36" s="64" t="s">
        <v>68</v>
      </c>
      <c r="J36" s="64">
        <v>1</v>
      </c>
      <c r="K36" s="64" t="s">
        <v>153</v>
      </c>
      <c r="L36" s="65" t="s">
        <v>154</v>
      </c>
      <c r="M36" s="65" t="s">
        <v>186</v>
      </c>
      <c r="N36" s="71"/>
      <c r="O36" s="71"/>
      <c r="P36" s="71"/>
      <c r="Q36" s="71"/>
      <c r="R36" s="71"/>
      <c r="S36" s="71"/>
      <c r="T36" s="71"/>
    </row>
    <row r="37" spans="1:20" ht="26.25" customHeight="1">
      <c r="A37" s="63"/>
      <c r="B37" s="63"/>
      <c r="C37" s="14" t="s">
        <v>137</v>
      </c>
      <c r="D37" s="63" t="s">
        <v>248</v>
      </c>
      <c r="E37" s="63" t="s">
        <v>249</v>
      </c>
      <c r="F37" s="93">
        <v>4777847.78</v>
      </c>
      <c r="G37" s="66" t="s">
        <v>120</v>
      </c>
      <c r="H37" s="64" t="s">
        <v>68</v>
      </c>
      <c r="I37" s="64" t="s">
        <v>68</v>
      </c>
      <c r="J37" s="64">
        <v>1</v>
      </c>
      <c r="K37" s="64" t="s">
        <v>153</v>
      </c>
      <c r="L37" s="65" t="s">
        <v>155</v>
      </c>
      <c r="M37" s="65" t="s">
        <v>186</v>
      </c>
      <c r="N37" s="71"/>
      <c r="O37" s="71"/>
      <c r="P37" s="71"/>
      <c r="Q37" s="71"/>
      <c r="R37" s="71"/>
      <c r="S37" s="71"/>
      <c r="T37" s="71"/>
    </row>
    <row r="38" spans="1:20" ht="24" customHeight="1">
      <c r="A38" s="63"/>
      <c r="B38" s="63"/>
      <c r="C38" s="3" t="s">
        <v>96</v>
      </c>
      <c r="D38" s="63" t="s">
        <v>239</v>
      </c>
      <c r="E38" s="63" t="s">
        <v>240</v>
      </c>
      <c r="F38" s="78">
        <v>2000000</v>
      </c>
      <c r="G38" s="66" t="s">
        <v>120</v>
      </c>
      <c r="H38" s="64" t="s">
        <v>68</v>
      </c>
      <c r="I38" s="64" t="s">
        <v>68</v>
      </c>
      <c r="J38" s="64">
        <v>1</v>
      </c>
      <c r="K38" s="64" t="s">
        <v>153</v>
      </c>
      <c r="L38" s="65" t="s">
        <v>154</v>
      </c>
      <c r="M38" s="65" t="s">
        <v>242</v>
      </c>
      <c r="N38" s="71"/>
      <c r="O38" s="71"/>
      <c r="P38" s="71"/>
      <c r="Q38" s="71"/>
      <c r="R38" s="71"/>
      <c r="S38" s="71"/>
      <c r="T38" s="71"/>
    </row>
    <row r="39" spans="1:20" s="180" customFormat="1" ht="13.5" customHeight="1">
      <c r="A39" s="182"/>
      <c r="B39" s="182"/>
      <c r="C39" s="182"/>
      <c r="D39" s="182"/>
      <c r="E39" s="182"/>
      <c r="F39" s="167">
        <f>SUM(F36:F38)</f>
        <v>8577847.780000001</v>
      </c>
      <c r="G39" s="182"/>
      <c r="H39" s="182"/>
      <c r="I39" s="182"/>
      <c r="J39" s="182"/>
      <c r="K39" s="182"/>
      <c r="L39" s="178"/>
      <c r="M39" s="178"/>
      <c r="N39" s="179"/>
      <c r="O39" s="179"/>
      <c r="P39" s="179"/>
      <c r="Q39" s="179"/>
      <c r="R39" s="179"/>
      <c r="S39" s="179"/>
      <c r="T39" s="179"/>
    </row>
    <row r="40" spans="1:20" ht="12.75" customHeight="1">
      <c r="A40" s="342" t="s">
        <v>183</v>
      </c>
      <c r="B40" s="343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4"/>
      <c r="N40" s="230"/>
      <c r="O40" s="230"/>
      <c r="P40" s="230"/>
      <c r="Q40" s="230"/>
      <c r="R40" s="230"/>
      <c r="S40" s="71"/>
      <c r="T40" s="71"/>
    </row>
    <row r="41" spans="1:20" s="204" customFormat="1" ht="37.5" customHeight="1">
      <c r="A41" s="191"/>
      <c r="B41" s="191"/>
      <c r="C41" s="14" t="s">
        <v>219</v>
      </c>
      <c r="D41" s="63" t="s">
        <v>239</v>
      </c>
      <c r="E41" s="63" t="s">
        <v>240</v>
      </c>
      <c r="F41" s="41">
        <v>6600000</v>
      </c>
      <c r="G41" s="219" t="s">
        <v>172</v>
      </c>
      <c r="H41" s="219" t="s">
        <v>68</v>
      </c>
      <c r="I41" s="219" t="s">
        <v>68</v>
      </c>
      <c r="J41" s="219">
        <v>1</v>
      </c>
      <c r="K41" s="219" t="s">
        <v>69</v>
      </c>
      <c r="L41" s="65" t="s">
        <v>155</v>
      </c>
      <c r="M41" s="65" t="s">
        <v>186</v>
      </c>
      <c r="N41" s="207"/>
      <c r="O41" s="207"/>
      <c r="P41" s="207"/>
      <c r="Q41" s="207"/>
      <c r="R41" s="207"/>
      <c r="S41" s="207"/>
      <c r="T41" s="207"/>
    </row>
    <row r="42" spans="1:20" s="180" customFormat="1" ht="13.5" customHeight="1">
      <c r="A42" s="182"/>
      <c r="B42" s="182"/>
      <c r="C42" s="182"/>
      <c r="D42" s="182"/>
      <c r="E42" s="182"/>
      <c r="F42" s="167">
        <f>SUM(F40:F41)</f>
        <v>6600000</v>
      </c>
      <c r="G42" s="182"/>
      <c r="H42" s="182"/>
      <c r="I42" s="182"/>
      <c r="J42" s="182"/>
      <c r="K42" s="182"/>
      <c r="L42" s="178"/>
      <c r="M42" s="178"/>
      <c r="N42" s="179"/>
      <c r="O42" s="179"/>
      <c r="P42" s="179"/>
      <c r="Q42" s="179"/>
      <c r="R42" s="179"/>
      <c r="S42" s="179"/>
      <c r="T42" s="179"/>
    </row>
    <row r="43" spans="1:20" ht="12.75" customHeight="1">
      <c r="A43" s="342" t="s">
        <v>40</v>
      </c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4"/>
      <c r="N43" s="230"/>
      <c r="O43" s="230"/>
      <c r="P43" s="230"/>
      <c r="Q43" s="230"/>
      <c r="R43" s="230"/>
      <c r="S43" s="71"/>
      <c r="T43" s="71"/>
    </row>
    <row r="44" spans="1:20" ht="17.25" customHeight="1">
      <c r="A44" s="67"/>
      <c r="B44" s="68"/>
      <c r="C44" s="133" t="s">
        <v>146</v>
      </c>
      <c r="D44" s="63" t="s">
        <v>124</v>
      </c>
      <c r="E44" s="63" t="s">
        <v>125</v>
      </c>
      <c r="F44" s="52">
        <v>22000000</v>
      </c>
      <c r="G44" s="66" t="s">
        <v>123</v>
      </c>
      <c r="H44" s="64" t="s">
        <v>68</v>
      </c>
      <c r="I44" s="64" t="s">
        <v>68</v>
      </c>
      <c r="J44" s="64">
        <v>1</v>
      </c>
      <c r="K44" s="64"/>
      <c r="L44" s="65"/>
      <c r="M44" s="65"/>
      <c r="N44" s="70"/>
      <c r="O44" s="70"/>
      <c r="P44" s="70"/>
      <c r="Q44" s="70"/>
      <c r="R44" s="70"/>
      <c r="S44" s="71"/>
      <c r="T44" s="71"/>
    </row>
    <row r="45" spans="1:20" ht="29.25" customHeight="1">
      <c r="A45" s="67"/>
      <c r="B45" s="68"/>
      <c r="C45" s="82" t="s">
        <v>193</v>
      </c>
      <c r="D45" s="63" t="s">
        <v>124</v>
      </c>
      <c r="E45" s="63" t="s">
        <v>125</v>
      </c>
      <c r="F45" s="137">
        <v>500000</v>
      </c>
      <c r="G45" s="66" t="s">
        <v>123</v>
      </c>
      <c r="H45" s="64" t="s">
        <v>68</v>
      </c>
      <c r="I45" s="64" t="s">
        <v>68</v>
      </c>
      <c r="J45" s="64">
        <v>1</v>
      </c>
      <c r="K45" s="66" t="s">
        <v>69</v>
      </c>
      <c r="L45" s="65" t="s">
        <v>155</v>
      </c>
      <c r="M45" s="65" t="s">
        <v>186</v>
      </c>
      <c r="N45" s="70"/>
      <c r="O45" s="70"/>
      <c r="P45" s="70"/>
      <c r="Q45" s="70"/>
      <c r="R45" s="70"/>
      <c r="S45" s="71"/>
      <c r="T45" s="71"/>
    </row>
    <row r="46" spans="1:20" ht="29.25" customHeight="1">
      <c r="A46" s="194"/>
      <c r="B46" s="195"/>
      <c r="C46" s="7" t="s">
        <v>165</v>
      </c>
      <c r="D46" s="196" t="s">
        <v>124</v>
      </c>
      <c r="E46" s="196" t="s">
        <v>125</v>
      </c>
      <c r="F46" s="93">
        <v>686311.99</v>
      </c>
      <c r="G46" s="197" t="s">
        <v>123</v>
      </c>
      <c r="H46" s="198" t="s">
        <v>68</v>
      </c>
      <c r="I46" s="198" t="s">
        <v>68</v>
      </c>
      <c r="J46" s="198">
        <v>1</v>
      </c>
      <c r="K46" s="197" t="s">
        <v>82</v>
      </c>
      <c r="L46" s="199" t="s">
        <v>154</v>
      </c>
      <c r="M46" s="199" t="s">
        <v>242</v>
      </c>
      <c r="N46" s="70"/>
      <c r="O46" s="70"/>
      <c r="P46" s="70"/>
      <c r="Q46" s="70"/>
      <c r="R46" s="70"/>
      <c r="S46" s="71"/>
      <c r="T46" s="71"/>
    </row>
    <row r="47" spans="1:20" ht="31.5" customHeight="1">
      <c r="A47" s="194"/>
      <c r="B47" s="195"/>
      <c r="C47" s="7" t="s">
        <v>166</v>
      </c>
      <c r="D47" s="196" t="s">
        <v>124</v>
      </c>
      <c r="E47" s="196" t="s">
        <v>125</v>
      </c>
      <c r="F47" s="93">
        <v>1209688.01</v>
      </c>
      <c r="G47" s="197" t="s">
        <v>184</v>
      </c>
      <c r="H47" s="220" t="s">
        <v>68</v>
      </c>
      <c r="I47" s="220" t="s">
        <v>68</v>
      </c>
      <c r="J47" s="220">
        <v>1</v>
      </c>
      <c r="K47" s="221" t="s">
        <v>153</v>
      </c>
      <c r="L47" s="222" t="s">
        <v>155</v>
      </c>
      <c r="M47" s="222" t="s">
        <v>186</v>
      </c>
      <c r="N47" s="70"/>
      <c r="O47" s="70"/>
      <c r="P47" s="70"/>
      <c r="Q47" s="70"/>
      <c r="R47" s="70"/>
      <c r="S47" s="71"/>
      <c r="T47" s="71"/>
    </row>
    <row r="48" spans="1:14" s="154" customFormat="1" ht="12.75">
      <c r="A48" s="200"/>
      <c r="B48" s="183"/>
      <c r="C48" s="201"/>
      <c r="D48" s="182"/>
      <c r="E48" s="182"/>
      <c r="F48" s="164">
        <f>SUM(F44:F47)</f>
        <v>24396000</v>
      </c>
      <c r="G48" s="202"/>
      <c r="H48" s="181"/>
      <c r="I48" s="181"/>
      <c r="J48" s="181"/>
      <c r="K48" s="202"/>
      <c r="L48" s="178"/>
      <c r="M48" s="178"/>
      <c r="N48" s="233"/>
    </row>
    <row r="49" spans="1:20" ht="15.75" customHeight="1">
      <c r="A49" s="366" t="s">
        <v>171</v>
      </c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8"/>
      <c r="N49" s="70"/>
      <c r="O49" s="70"/>
      <c r="P49" s="70"/>
      <c r="Q49" s="70"/>
      <c r="R49" s="70"/>
      <c r="S49" s="71"/>
      <c r="T49" s="71"/>
    </row>
    <row r="50" spans="1:20" s="180" customFormat="1" ht="19.5" customHeight="1">
      <c r="A50" s="67"/>
      <c r="B50" s="68"/>
      <c r="C50" s="263" t="s">
        <v>170</v>
      </c>
      <c r="D50" s="63" t="s">
        <v>124</v>
      </c>
      <c r="E50" s="63" t="s">
        <v>125</v>
      </c>
      <c r="F50" s="93">
        <v>1386504.54</v>
      </c>
      <c r="G50" s="66" t="s">
        <v>172</v>
      </c>
      <c r="H50" s="64" t="s">
        <v>68</v>
      </c>
      <c r="I50" s="64" t="s">
        <v>68</v>
      </c>
      <c r="J50" s="64">
        <v>1</v>
      </c>
      <c r="K50" s="66" t="s">
        <v>69</v>
      </c>
      <c r="L50" s="65" t="s">
        <v>155</v>
      </c>
      <c r="M50" s="65" t="s">
        <v>186</v>
      </c>
      <c r="N50" s="179"/>
      <c r="O50" s="179"/>
      <c r="P50" s="179"/>
      <c r="Q50" s="179"/>
      <c r="R50" s="179"/>
      <c r="S50" s="179"/>
      <c r="T50" s="179"/>
    </row>
    <row r="51" spans="1:20" s="180" customFormat="1" ht="12.75" customHeight="1">
      <c r="A51" s="182"/>
      <c r="B51" s="182"/>
      <c r="C51" s="182"/>
      <c r="D51" s="182"/>
      <c r="E51" s="182"/>
      <c r="F51" s="167">
        <f>SUM(F50)</f>
        <v>1386504.54</v>
      </c>
      <c r="G51" s="182"/>
      <c r="H51" s="182"/>
      <c r="I51" s="182"/>
      <c r="J51" s="182"/>
      <c r="K51" s="182"/>
      <c r="L51" s="178"/>
      <c r="M51" s="178"/>
      <c r="N51" s="179"/>
      <c r="O51" s="179"/>
      <c r="P51" s="179"/>
      <c r="Q51" s="179"/>
      <c r="R51" s="179"/>
      <c r="S51" s="179"/>
      <c r="T51" s="179"/>
    </row>
    <row r="52" spans="1:13" s="204" customFormat="1" ht="15.75">
      <c r="A52" s="191"/>
      <c r="B52" s="191"/>
      <c r="C52" s="191"/>
      <c r="D52" s="191"/>
      <c r="E52" s="205" t="s">
        <v>61</v>
      </c>
      <c r="F52" s="206">
        <f>F15+F21+F26+F29+F34+F39+F42+F48+F51</f>
        <v>55296718.1</v>
      </c>
      <c r="G52" s="191"/>
      <c r="H52" s="191"/>
      <c r="I52" s="191"/>
      <c r="J52" s="191"/>
      <c r="K52" s="191"/>
      <c r="L52" s="203"/>
      <c r="M52" s="203"/>
    </row>
    <row r="53" spans="1:13" ht="12.75">
      <c r="A53" s="72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73"/>
    </row>
    <row r="54" spans="1:13" ht="12.75">
      <c r="A54" s="72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73"/>
    </row>
    <row r="55" spans="1:13" ht="12.75">
      <c r="A55" s="72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73"/>
    </row>
    <row r="56" spans="1:13" ht="12.75">
      <c r="A56" s="72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73"/>
    </row>
    <row r="57" spans="1:13" ht="12.75">
      <c r="A57" s="72" t="s">
        <v>53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73"/>
    </row>
    <row r="58" spans="1:13" ht="12.75">
      <c r="A58" s="72" t="s">
        <v>54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73"/>
    </row>
    <row r="59" spans="1:13" ht="12.75">
      <c r="A59" s="72" t="s">
        <v>55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73"/>
    </row>
    <row r="60" spans="1:13" ht="12.75">
      <c r="A60" s="72" t="s">
        <v>56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73"/>
    </row>
    <row r="61" spans="1:13" ht="12.75">
      <c r="A61" s="72" t="s">
        <v>57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73"/>
    </row>
    <row r="62" spans="1:13" ht="12.75">
      <c r="A62" s="74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6"/>
    </row>
  </sheetData>
  <sheetProtection password="C51B" sheet="1"/>
  <mergeCells count="29">
    <mergeCell ref="A49:M49"/>
    <mergeCell ref="A30:M30"/>
    <mergeCell ref="A40:M40"/>
    <mergeCell ref="M7:M8"/>
    <mergeCell ref="B5:B8"/>
    <mergeCell ref="G5:G8"/>
    <mergeCell ref="I7:I8"/>
    <mergeCell ref="C5:C8"/>
    <mergeCell ref="A9:M9"/>
    <mergeCell ref="D7:D8"/>
    <mergeCell ref="A35:M35"/>
    <mergeCell ref="A43:M43"/>
    <mergeCell ref="A27:M27"/>
    <mergeCell ref="A1:M1"/>
    <mergeCell ref="A2:M2"/>
    <mergeCell ref="A3:M3"/>
    <mergeCell ref="A4:M4"/>
    <mergeCell ref="L5:M6"/>
    <mergeCell ref="J5:J8"/>
    <mergeCell ref="D5:E6"/>
    <mergeCell ref="K5:K8"/>
    <mergeCell ref="A22:M22"/>
    <mergeCell ref="E7:E8"/>
    <mergeCell ref="A16:M16"/>
    <mergeCell ref="H5:I6"/>
    <mergeCell ref="A5:A8"/>
    <mergeCell ref="F5:F8"/>
    <mergeCell ref="H7:H8"/>
    <mergeCell ref="L7:L8"/>
  </mergeCells>
  <printOptions horizontalCentered="1" verticalCentered="1"/>
  <pageMargins left="0.5511811023622047" right="0.2755905511811024" top="0.9055118110236221" bottom="0.9448818897637796" header="0.5118110236220472" footer="0.5905511811023623"/>
  <pageSetup orientation="landscape" paperSize="8" scale="93" r:id="rId2"/>
  <headerFooter alignWithMargins="0">
    <oddFooter>&amp;CPagina &amp;P di &amp;N</oddFooter>
  </headerFooter>
  <rowBreaks count="1" manualBreakCount="1">
    <brk id="29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2011-05-25T07:00:23Z</cp:lastPrinted>
  <dcterms:created xsi:type="dcterms:W3CDTF">2004-09-25T07:56:11Z</dcterms:created>
  <dcterms:modified xsi:type="dcterms:W3CDTF">2011-05-25T07:12:14Z</dcterms:modified>
  <cp:category/>
  <cp:version/>
  <cp:contentType/>
  <cp:contentStatus/>
</cp:coreProperties>
</file>